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4" firstSheet="1" activeTab="1"/>
  </bookViews>
  <sheets>
    <sheet name="PRESUPUESTO 2014" sheetId="1" state="hidden" r:id="rId1"/>
    <sheet name="ING CALEND 2014" sheetId="2" r:id="rId2"/>
  </sheets>
  <definedNames/>
  <calcPr fullCalcOnLoad="1"/>
</workbook>
</file>

<file path=xl/sharedStrings.xml><?xml version="1.0" encoding="utf-8"?>
<sst xmlns="http://schemas.openxmlformats.org/spreadsheetml/2006/main" count="1080" uniqueCount="779">
  <si>
    <t>Planeado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</si>
  <si>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</si>
  <si>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</si>
  <si>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</si>
  <si>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</si>
  <si>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</si>
  <si>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</si>
  <si>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</si>
  <si>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</si>
  <si>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</si>
  <si>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</si>
  <si>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</si>
  <si>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</si>
  <si>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</si>
  <si>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PODER EJECUTIVO</t>
  </si>
  <si>
    <t xml:space="preserve">IMPUESTOS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</si>
  <si>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S/DQ. DE BIENES MUEBLES Y VEH. USADOS                                                                                                                                                                                                                     </t>
  </si>
  <si>
    <t xml:space="preserve">SOBRE NEGOCIOS O INSTRUMENTOS JURIDICOS                                                                                                                                                                                                                   </t>
  </si>
  <si>
    <t xml:space="preserve">SOBRE PREMIOS OBTENIDOS                                                                                                                                                                                                                                   </t>
  </si>
  <si>
    <t xml:space="preserve">IMPUESTO SOBRE NOMINA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</si>
  <si>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IMPUESTO S/SERVICIOS DE HOSPEDAJE                                                                                                                                                                                                                         </t>
  </si>
  <si>
    <t xml:space="preserve">ACTUALIZACION DE IMPUESTO SOBRE NOMINA                                                                                                                                                                                                                    </t>
  </si>
  <si>
    <t xml:space="preserve">ACTUALIZACION DE IMPUESTO SOBRE HOSPEDAJE                                                                                                                                                                                                                 </t>
  </si>
  <si>
    <t xml:space="preserve">IMPTO. LOCAL S/TENENCIA                                                                                                                                                                                                                                   </t>
  </si>
  <si>
    <t xml:space="preserve">MULTA PAGO EXTEMPORANEO IMPTO. LOCAL S/TENENCIA                                                                                                                                                                                                           </t>
  </si>
  <si>
    <t>1116</t>
  </si>
  <si>
    <t xml:space="preserve">SOBRE ADQUISICIONES POR DESINCORPORACION DE BIENES EJIDALES                                                                                                                                                                                               </t>
  </si>
  <si>
    <t>1117</t>
  </si>
  <si>
    <t xml:space="preserve">ACCESORIOS RECARGOS                                                                                                                                                                                                                                       </t>
  </si>
  <si>
    <t>1118</t>
  </si>
  <si>
    <t xml:space="preserve">ACCESORIOS MULTAS                                                                                                                                                                                                                                         </t>
  </si>
  <si>
    <t>1119</t>
  </si>
  <si>
    <t xml:space="preserve">ACCESORIOS DE GASTOS DE EJEC.                                                                                                                                                                                                                             </t>
  </si>
  <si>
    <t xml:space="preserve">DERECHOS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</si>
  <si>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DIRECCION DE ASUNTOS JURIDICOS                                                                                                                                                                                                                            </t>
  </si>
  <si>
    <t xml:space="preserve">S/PRES. POR REGISTRO PUBLICO DE LA PROP.                                                                                                                                                                                                                  </t>
  </si>
  <si>
    <t xml:space="preserve">S/PRES. POR SRIA. PLANEACION Y FINANZAS                                                                                                                                                                                                                   </t>
  </si>
  <si>
    <t xml:space="preserve">CONTROL VEHICULAR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</si>
  <si>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EXP. DE LICENCIAS DE MANEJO                                                                                                                                                                                                                               </t>
  </si>
  <si>
    <t xml:space="preserve">S/PRES. POR SRIA. DE OBRAS Y SERV. PUB.                                                                                                                                                                                                                   </t>
  </si>
  <si>
    <t xml:space="preserve">OTROS DERECHOS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</si>
  <si>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COORD. GRAL. ECOLOG. Y GEST. AMBIENT.                                                                                                                                                                                                                     </t>
  </si>
  <si>
    <t xml:space="preserve">10% ASISTENCIA SOCIAL                                                                                                                                                                                                                                     </t>
  </si>
  <si>
    <t xml:space="preserve">S/PRES. POR DIRECC. DEL REGISTRO CIVIL                                                                                                                                                                                                                    </t>
  </si>
  <si>
    <t xml:space="preserve">DIRECCION GENERAL DE SEGURIDAD PUBLICA DEL ESTADO                                                                                                                                                                                                         </t>
  </si>
  <si>
    <t xml:space="preserve">EXP. DE LICS. DE BEBIDAS ALCOHOLICAS                                                                                                                                                                                                                      </t>
  </si>
  <si>
    <t xml:space="preserve">ACTUALIZACION DE DERECHOS DE CONTROL VEHICULAR                                                                                                                                                                                                            </t>
  </si>
  <si>
    <t xml:space="preserve">DOTACION DE PLACAS                                                                                                                                                                                                                                        </t>
  </si>
  <si>
    <t>1222</t>
  </si>
  <si>
    <t xml:space="preserve">ACCESORIOS REGARGOS                                                                                                                                                                                                                                       </t>
  </si>
  <si>
    <t>1223</t>
  </si>
  <si>
    <t>1224</t>
  </si>
  <si>
    <t xml:space="preserve">ACCESORIOS GASTOS DE EJEC.                                                                                                                                                                                                                                </t>
  </si>
  <si>
    <t>1300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</si>
  <si>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</si>
  <si>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</si>
  <si>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ARREND. Y EXPLOT. BIENES MUEBLES E INM.                                                                                                                                                                                                                   </t>
  </si>
  <si>
    <t xml:space="preserve">RENDIMIENTO DE CAPITAL                                                                                                                                                                                                                                    </t>
  </si>
  <si>
    <t xml:space="preserve">VENTA Y PUBLICACION PERIODICO OF. EDO.                                                                                                                                                                                                                    </t>
  </si>
  <si>
    <t xml:space="preserve">VENTA DE OTRAS PUBLICACIONES DE GOB.                                                                                                                                                                                                                      </t>
  </si>
  <si>
    <t xml:space="preserve">FORMAS VALORADAS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</si>
  <si>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PRODUCTOS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</si>
  <si>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FORMAS DE PRELIQUIDACIONES                                                                                                                                                                                                                                </t>
  </si>
  <si>
    <t xml:space="preserve">OTROS PRODUCTOS DE LA ADMO.PUBLICA                                                                                                                                                                                                                        </t>
  </si>
  <si>
    <t xml:space="preserve">COMISIONES BANCARIAS                                                                                                                                                                                                                                      </t>
  </si>
  <si>
    <t>1813</t>
  </si>
  <si>
    <t>1814</t>
  </si>
  <si>
    <t>2307</t>
  </si>
  <si>
    <t xml:space="preserve">SERVICIOS DE SALUD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</si>
  <si>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DE DESAROLLO HUMANO Y OPORTUNIDADES 2012                                                                                                                                                                                                         </t>
  </si>
  <si>
    <t xml:space="preserve">PROG. PROTECCION CONTRA RIESGOS SANITARIOS 2012                                                                                                                                                                                                           </t>
  </si>
  <si>
    <t xml:space="preserve">PROGRAMA SI CALIDAD 2012                                                                                                                                                                                                                                  </t>
  </si>
  <si>
    <t xml:space="preserve">PROG. FORT. DEL SEGURO MEDICO NUEVA GENERACION 2012 INCREMENTO DE DEMANDA                                                                                                                                                                                 </t>
  </si>
  <si>
    <t xml:space="preserve">INGRESOS FEDERALES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</si>
  <si>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IMPUESTO SOBRE LA RENTA                                                                                                                                                                                                                                   </t>
  </si>
  <si>
    <t xml:space="preserve">I. S. R. REGIMEN FEDERAL DE LEY                                                                                                                                                                                                                           </t>
  </si>
  <si>
    <t xml:space="preserve">I. S . R. REGIMEN SIMPLIFICADO PERS. MOR.                                                                                                                                                                                                                 </t>
  </si>
  <si>
    <t xml:space="preserve">I. S. R. ACTIVIDAD EMPRESARIAL R.G.   P.F.                                                                                                                                                                                                                </t>
  </si>
  <si>
    <t xml:space="preserve">I. S. R. ACTIVIDAD EMPRESARIAL R.G.L. P.F.                                                                                                                                                                                                                </t>
  </si>
  <si>
    <t xml:space="preserve">I. S. R. PAGOS PROVISIONALES SALARIO P.F.M.                                                                                                                                                                                                               </t>
  </si>
  <si>
    <t xml:space="preserve">I. S. R. OTROS PAGOS P.F.M.                                                                                                                                                                                                                               </t>
  </si>
  <si>
    <t xml:space="preserve">RECARGOS DE I.S.R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</si>
  <si>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I.S.R REG. PEQUENOS CONTRIBUYENTES                                                                                                                                                                                                                        </t>
  </si>
  <si>
    <t xml:space="preserve">I.S.R REGIMEN INTERMEDIO                                                                                                                                                                                                                                  </t>
  </si>
  <si>
    <t xml:space="preserve">I.S.R. ENAJENACION DE BIENES INMUEBLES (5%)                                                                                                                                                                                                               </t>
  </si>
  <si>
    <t xml:space="preserve">IMPUESTO AL VALOR AGREGADO                                                                                                                                                                                                                                </t>
  </si>
  <si>
    <t xml:space="preserve">I.V.A. PAGOS PROVISIONALES Y COMPL. R.G.                                                                                                                                                                                                                  </t>
  </si>
  <si>
    <t xml:space="preserve">I.V.A. PAG. PROV. Y COMP. DECL. ANUAL 3/12/92                                                                                                                                                                                                             </t>
  </si>
  <si>
    <t xml:space="preserve">IMPUESTO SOBRE AUTOMOVILES NUEVOS                                                                                                                                                                                                                         </t>
  </si>
  <si>
    <t xml:space="preserve">IMP. S/TENENCIA O USO DE VEH.                                                                                                                                                                                                                             </t>
  </si>
  <si>
    <t xml:space="preserve">TENENCIA VEH. OMN. Y CAMIONES                                                                                                                                                                                                                             </t>
  </si>
  <si>
    <t xml:space="preserve">IMPUESTO AL ACTIVO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</si>
  <si>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DERECHOS FEDERALES COORDINADOS                                                                                                                                                                                                                            </t>
  </si>
  <si>
    <t xml:space="preserve">5 AL MILLAR DER. FED.  OBRA PUBLICA                                                                                                                                                                                                                       </t>
  </si>
  <si>
    <t xml:space="preserve">IESPS VENTA FINAL GASOLINA Y DIESEL                                                                                                                                                                                                                       </t>
  </si>
  <si>
    <t xml:space="preserve">1%  AL MILLAR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</si>
  <si>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2%  AL MILLAR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</si>
  <si>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GASTOS DE EJECUCION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</si>
  <si>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MULTAS FEDERALES NO FISCALES                                                                                                                                                                                                                              </t>
  </si>
  <si>
    <t xml:space="preserve">LAS IMP. POR INFRACC. A LA LEY FED. DEL TRABAJO                                                                                                                                                                                                           </t>
  </si>
  <si>
    <t xml:space="preserve">LAS IMP.POR INFRACC. AL REGLAM. DE TRANS. FED.                                                                                                                                                                                                            </t>
  </si>
  <si>
    <t xml:space="preserve">LAS IMP. POR LA SECRETARIA DE SALUD.                                                                                                                                                                                                                      </t>
  </si>
  <si>
    <t xml:space="preserve">LAS IMP. POR LA DIR.GRAL. DE PROTEC. AL CONSUM.                                                                                                                                                                                                           </t>
  </si>
  <si>
    <t xml:space="preserve">LAS IMP. POR LA PROCURADURIA FED DEL CONSUM.                                                                                                                                                                                                              </t>
  </si>
  <si>
    <t xml:space="preserve">OTRAS MULTAS FEDERALES NO FISCALES                                                                                                                                                                                                                        </t>
  </si>
  <si>
    <t xml:space="preserve">LAS IMP. POR  LA PROCURAD. FED. DE PROTECC. AL AMB.                                                                                                                                                                                                       </t>
  </si>
  <si>
    <t xml:space="preserve">APROVECHAMIENTO POR ACTOS DE FISC.                                                                                                                                                                                                                        </t>
  </si>
  <si>
    <t xml:space="preserve">MULTA POR INCUMPL. DE OBL.                                                                                                                                                                                                                                </t>
  </si>
  <si>
    <t xml:space="preserve">IMPTO. EMPRESARIAL A TASA UNICA ( PAGOS DEL EJERCICIO)                                                                                                                                                                                                    </t>
  </si>
  <si>
    <t>2403</t>
  </si>
  <si>
    <t>2404</t>
  </si>
  <si>
    <t>2405</t>
  </si>
  <si>
    <t>2406</t>
  </si>
  <si>
    <t>2506</t>
  </si>
  <si>
    <t>2607</t>
  </si>
  <si>
    <t>2907</t>
  </si>
  <si>
    <t>2908</t>
  </si>
  <si>
    <t>2963</t>
  </si>
  <si>
    <t>2970</t>
  </si>
  <si>
    <t>1219</t>
  </si>
  <si>
    <t>1221</t>
  </si>
  <si>
    <t xml:space="preserve">INGRESOS DIVERSOS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</si>
  <si>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FONDOS AJENOS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</si>
  <si>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GASTOS A COMPROBAR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</si>
  <si>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APORTACIONES DE ELECTRIFICACION                                                                                                                                                                                                                           </t>
  </si>
  <si>
    <t xml:space="preserve">VENTA LIBROS DEL ESTADO DE SAN LUIS POTOSI                                                                                                                                                                                                                </t>
  </si>
  <si>
    <t xml:space="preserve">CHEQUES DEVUELTOS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</si>
  <si>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I.S.R. RETENIDO A TRABAJADORES DE OTRAS DEPENDENCIAS                                                                                                                                                                                                      </t>
  </si>
  <si>
    <t xml:space="preserve">PROGRAMA BANSANLUIS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</si>
  <si>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ANTICIPO DE PARTICIPACIONES                                                                                                                                                                                                                               </t>
  </si>
  <si>
    <t xml:space="preserve">SUBSIDIOS FEDERALES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</si>
  <si>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FONDOS FIES, FEIEF Y AFITRI                                                                                                                                                                                                                               </t>
  </si>
  <si>
    <t xml:space="preserve">FDO. DE ESTAB. DE LOS INGR. PARA LAS ENT. FEDERATIVAS                                                                                                                                                                                                     </t>
  </si>
  <si>
    <t xml:space="preserve">OTROS SUBSIDIOS FEDERALES                                                                                                                                                                                                                                 </t>
  </si>
  <si>
    <t xml:space="preserve">FONDO FEDERAL / LA U.A.S.L.P                                                                                                                                                                                                                              </t>
  </si>
  <si>
    <t xml:space="preserve">FONDO FEDERAL / LA UNIVERSIDAD POLITECNICA                                                                                                                                                                                                                </t>
  </si>
  <si>
    <t xml:space="preserve">REC. FEDERAL COORD. PARA LA ATENC. DE LOS PUEBLOS INDIGENAS PIBAI                                                                                                                                                                                         </t>
  </si>
  <si>
    <t xml:space="preserve">COLEGIO DE BACHILLERES                                                                                                                                                                                                                                    </t>
  </si>
  <si>
    <t xml:space="preserve">SUBSIDIO SUBSEMUN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</si>
  <si>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FONDO A MIGRANTES 2009                                                                                                                                                                                                                                    </t>
  </si>
  <si>
    <t xml:space="preserve">SUBSIDIO CECYTE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</si>
  <si>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INGRESOS FEDERALES                                                                                                                                                                                                                                  </t>
  </si>
  <si>
    <t xml:space="preserve">APOYOS EXTR. DE LA FEDERACION                                                                                                                                                                                                                             </t>
  </si>
  <si>
    <t xml:space="preserve">APOYOS EXTRAORD. DE LA FEDERACION                                                                                                                                                                                                                         </t>
  </si>
  <si>
    <t xml:space="preserve">SOCORRO DE LEY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</si>
  <si>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PARA LA FISCALIZACION   PROFIS                                                                                                                                                                                                                   </t>
  </si>
  <si>
    <t xml:space="preserve">INGRESOS DE ORGANISMOS DESCENTRALIZADOS                                                                                                                                                                                                                   </t>
  </si>
  <si>
    <t xml:space="preserve">CONVENIOS FEDERALES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</si>
  <si>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SEGURIDAD PUBLICA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</si>
  <si>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FONDEN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</si>
  <si>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SECRETARIA DE CULTURA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</si>
  <si>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SECRETARIA DE TURISMO                                                                                                                                                                                                                                     </t>
  </si>
  <si>
    <t xml:space="preserve">ICAT SEP. CONVENIO COORDINACION FINANCIERA                                                                                                                                                                                                                </t>
  </si>
  <si>
    <t xml:space="preserve">DIF                                                                                                                                                                                                                                                       </t>
  </si>
  <si>
    <t>8124</t>
  </si>
  <si>
    <t xml:space="preserve">CONVENIO SEMARNART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</si>
  <si>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CONADE                                                                                                                                                                                                                                                    </t>
  </si>
  <si>
    <t>8126</t>
  </si>
  <si>
    <t xml:space="preserve">CONVENIO REFORMA PENAL                                                                                                                                                                                                                                    </t>
  </si>
  <si>
    <t xml:space="preserve">SECRETARIA DE MEDIO AMBIENTE Y RECUERSOS NATURALES                                                                                                                                                                                                        </t>
  </si>
  <si>
    <t>9000</t>
  </si>
  <si>
    <t xml:space="preserve">FINANCIAMIENTO                                                                                                                                                                                                                                            </t>
  </si>
  <si>
    <t>9100</t>
  </si>
  <si>
    <t xml:space="preserve">5% POR ADMON. DE CONTRIB. INMOBILIARIOS Y DE PRESENTACION DE SERV. CATASTRALES EN SU CASO.                                                                                                                                                                </t>
  </si>
  <si>
    <t xml:space="preserve">PRODUCTOS VARIOS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</si>
  <si>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CENTRO DE PRODUCCION SANTA RITA                                                                                                                                                                                                                           </t>
  </si>
  <si>
    <t>1520</t>
  </si>
  <si>
    <t>1521</t>
  </si>
  <si>
    <t>1605</t>
  </si>
  <si>
    <t>2206</t>
  </si>
  <si>
    <t>2207</t>
  </si>
  <si>
    <t xml:space="preserve">LAS IMPUESTAS POR LA DIRECCION GENERAL DE PROTEC. AL CONSUM.                                                                                                                                                                                              </t>
  </si>
  <si>
    <t xml:space="preserve">LAS UMPUESTAS POR LA PROCURAD. FED. DE PROTECCION AL AMBIENTE                                                                                                                                                                                             </t>
  </si>
  <si>
    <t xml:space="preserve">OTRAS MULTAS ESTATALES NO FISCALES                                                                                                                                                                                                                        </t>
  </si>
  <si>
    <t xml:space="preserve">MULTAS IMP. POR SRIA GENERAL DE GOB. DEL EDO.                                                                                                                                                                                                             </t>
  </si>
  <si>
    <t xml:space="preserve">ACCESORIOS DE CONTRIBUCIONES                                                                                                                                                                                                                              </t>
  </si>
  <si>
    <t xml:space="preserve">RECARGOS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</si>
  <si>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MULTAS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</si>
  <si>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GASTOS Y H. DE EJECUCION                                                                                                                                                                                                                                  </t>
  </si>
  <si>
    <t xml:space="preserve">GASTOS DE NOTIFICACION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</si>
  <si>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PARTICIPACIONES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</si>
  <si>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FONDO GENERAL DE PARTICIPACIONES                                                                                                                                                                                                                          </t>
  </si>
  <si>
    <t xml:space="preserve">FONDO DE FOMENTO MUNICIPAL                                                                                                                                                                                                                                </t>
  </si>
  <si>
    <t xml:space="preserve">FONDO DE IMP. ESP. S/PROD. Y SERV                                                                                                                                                                                                                         </t>
  </si>
  <si>
    <t xml:space="preserve">100% IMPTO. Y REC. TENENCIA Y U.V.                                                                                                                                                                                                                        </t>
  </si>
  <si>
    <t xml:space="preserve">100% I.S.A.N.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</si>
  <si>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100% ACTOS DE FISCALIZACION                                                                                                                                                                                                                               </t>
  </si>
  <si>
    <t xml:space="preserve">98% MULTAS FEDERALES NO FISCALES                                                                                                                                                                                                                          </t>
  </si>
  <si>
    <t xml:space="preserve">100% IMPTOS. REC. DER. FED.                                                                                                                                                                                                                               </t>
  </si>
  <si>
    <t xml:space="preserve">INCENT. POR ACTOS VIG. CUMPL. OBLS. FISC.                                                                                                                                                                                                                 </t>
  </si>
  <si>
    <t xml:space="preserve">100% I.V.A. Y SUS ACCESORIOS                                                                                                                                                                                                                              </t>
  </si>
  <si>
    <t xml:space="preserve">75% IMPUESTO AL ACTIVO                                                                                                                                                                                                                                    </t>
  </si>
  <si>
    <t xml:space="preserve">ISR. REG. PEQ. CONTRIBUYENTES.                                                                                                                                                                                                                            </t>
  </si>
  <si>
    <t xml:space="preserve">ISR. REG. INTERMED.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</si>
  <si>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I.S.R ENAJENACION DE BIENES                                                                                                                                                                                                                               </t>
  </si>
  <si>
    <t xml:space="preserve">FONDO PARA FISCALIZACION                                                                                                                                                                                                                                  </t>
  </si>
  <si>
    <t xml:space="preserve">100% IMPTO EFECT. PAGADO DE CREDITO DERIVADOS DE LA ACC. FISCALIZADORA                                                                                                                                                                                    </t>
  </si>
  <si>
    <t xml:space="preserve">9/11 DE LA RECAUDACION POR GASOLINA Y DIESEL                                                                                                                                                                                                              </t>
  </si>
  <si>
    <t xml:space="preserve">FONDO DE APORTACIONES BASICAS FEDERALES                                                                                                                                                                                                                   </t>
  </si>
  <si>
    <t xml:space="preserve">PARA LA EDUC. BASICA Y NORMAL (FAEB)                                                                                                                                                                                                                      </t>
  </si>
  <si>
    <t xml:space="preserve">PROGRAMA DE APOYO A LA RENOVACION CURRICULAR Y PEDAGOGICA DE EDUC PRESC.                                                                                                                                                                                  </t>
  </si>
  <si>
    <t xml:space="preserve">PARA LOS SERVICIOS DE SALUD (FASSA)                                                                                                                                                                                                                       </t>
  </si>
  <si>
    <t xml:space="preserve">RECURSO DEL PROGRAMA DE COMUNIDADES SALUDABLES 2012                                                                                                                                                                                                       </t>
  </si>
  <si>
    <t xml:space="preserve">SECRET. DE SALUD MODS. DE AFILIAC. SEGURO MEDICO NUEVA GENERACION 2012.                                                                                                                                                                                   </t>
  </si>
  <si>
    <t xml:space="preserve">PROGRAMA  AFASPE EQ. DE GENERO Y SALUD REPRODUCTIVA 2012                                                                                                                                                                                                  </t>
  </si>
  <si>
    <t xml:space="preserve">PRIMERAS UNIDADES MOVILES DE CARAVANA DE LA SALUD                                                                                                                                                                                                         </t>
  </si>
  <si>
    <t xml:space="preserve">CUOTA SOCIAL Y APORTACION SOLIDARIA FEDERAL 2012                                                                                                                                                                                                          </t>
  </si>
  <si>
    <t xml:space="preserve">P/ INFRAESTRUCTURA SOCIAL-ESTATAL                                                                                                                                                                                                                         </t>
  </si>
  <si>
    <t xml:space="preserve">P/INFRAESTRUCTURA SOCIAL-MUNICIPAL                                                                                                                                                                                                                        </t>
  </si>
  <si>
    <t xml:space="preserve">P/FORTALECIMIENTO DE LOS MPIOS                                                                                                                                                                                                                            </t>
  </si>
  <si>
    <t xml:space="preserve">P/ ALIMENTACION Y ASISTENCIA SOCIAL                                                                                                                                                                                                                       </t>
  </si>
  <si>
    <t xml:space="preserve">INFRAESTRUCTURA P/EDUCACIÓN BASICA                                                                                                                                                                                                                        </t>
  </si>
  <si>
    <t xml:space="preserve">P/ EDUCACIÓN SUPERIOR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</si>
  <si>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 LA SEGURIDAD PUBLICA                                                                                                                                                                                                                                 </t>
  </si>
  <si>
    <t xml:space="preserve">IMPTO EMPRESARIAL A TASA UNICA (PAGOS PROVISIONALES)                                                                                                                                                                                                      </t>
  </si>
  <si>
    <t xml:space="preserve">HONORARIOS NOTIF.POR VIG. DE CUMPL. OBL.                                                                                                                                                                                                                  </t>
  </si>
  <si>
    <t xml:space="preserve">GASTOS DE EJECUCCION   S.C.T.                                                                                                                                                                                                                             </t>
  </si>
  <si>
    <t>3118</t>
  </si>
  <si>
    <t>3121</t>
  </si>
  <si>
    <t>CONCEPTO</t>
  </si>
  <si>
    <t>1.Impuestos</t>
  </si>
  <si>
    <t>12. Impuestos Sobre el Patrimonio</t>
  </si>
  <si>
    <t>13. Impuestos Sobre la Producción, el consumo y las transacciones</t>
  </si>
  <si>
    <t>14. Impuestos al Comercio Exterior</t>
  </si>
  <si>
    <t>15. Impuestos sobre Nóminas y Asimilables</t>
  </si>
  <si>
    <t>16. Impuestos Ecológicos</t>
  </si>
  <si>
    <t>17. Accesorios</t>
  </si>
  <si>
    <t>18. Otros Impuestos</t>
  </si>
  <si>
    <t>2. Cuotas y Aportaciones de seguridad social</t>
  </si>
  <si>
    <t>3. Contribuciones de Mejoras</t>
  </si>
  <si>
    <t>4. Derechos</t>
  </si>
  <si>
    <t>44. Otros Derechos</t>
  </si>
  <si>
    <t>44.1 Otros Derechos</t>
  </si>
  <si>
    <t>44.2 Por la Supervisión de Obra Pública</t>
  </si>
  <si>
    <t>45. Accesorios</t>
  </si>
  <si>
    <t>45.1 Recargos</t>
  </si>
  <si>
    <t>45.2 Multas</t>
  </si>
  <si>
    <t>45.3 Gastos y Honorarios de ejecución</t>
  </si>
  <si>
    <t>49. Derechos no comprendidos en las fracciones de la Ley de Ingresos causados en ejercicios fiscales anteriores pendientes de liquidación o pago.</t>
  </si>
  <si>
    <t>5. Productos.</t>
  </si>
  <si>
    <t>51. Productos de tipo corriente</t>
  </si>
  <si>
    <t>51.1 Enajenación de bienes muebles e inmuebles propiedad del Estado.</t>
  </si>
  <si>
    <t>51.2 Arrendamiento o explotación de bienes muebles e inmuebles.</t>
  </si>
  <si>
    <t>51.3 Venta de periódico oficial.</t>
  </si>
  <si>
    <t>51.4 Venta de Otras publicaciones.</t>
  </si>
  <si>
    <t>51.5 Venta de formas valoradas.</t>
  </si>
  <si>
    <t>51.6 5% Por Administración de Contribuciones Inmobiliarias y de Prestación de Servicios Catastrales, en su caso</t>
  </si>
  <si>
    <t>51.7 Centro de Producción Santa Rita, S.A. de C.V. Empresa de Participación Estatal</t>
  </si>
  <si>
    <t>51.8 Otros productos</t>
  </si>
  <si>
    <t>52. Productos de Capital</t>
  </si>
  <si>
    <t>52.1 Rendimiento de capitales.</t>
  </si>
  <si>
    <t>53. Productos no comprendidos en las fracciones de la Ley de Ingresos causados en ejercicios fiscales anteriores pendientes de liquidación o pago.</t>
  </si>
  <si>
    <t>6. Aprovechamientos</t>
  </si>
  <si>
    <t>61. Aprovechamientos de tipo corriente</t>
  </si>
  <si>
    <t>61.1 Aplicación de fianzas y depósitos.</t>
  </si>
  <si>
    <t>61.2 Indemnizaciones.</t>
  </si>
  <si>
    <t>61.3 Multas impuestas por Secretaría General de Gobierno Del Estado.</t>
  </si>
  <si>
    <t>61.4 Multas impuestas por la Secretaria de Comunicaciones Y Transportes del Estado</t>
  </si>
  <si>
    <t>61.5 Multas impuestas por la Secretaría de Ecología y Gestión Ambiental del Estado</t>
  </si>
  <si>
    <t>61.6 Otras Multas Estatales No Fiscales</t>
  </si>
  <si>
    <t>61.7 Otros Aprovechamientos</t>
  </si>
  <si>
    <t>61.8 Accesorios</t>
  </si>
  <si>
    <t>61.8.1 Gastos y Honorarios de Ejecución</t>
  </si>
  <si>
    <t>62. Aprovechamientos de capital</t>
  </si>
  <si>
    <t>63. Aprovechamientos no comprendidos en las fracciones de la Ley de Ingresos causados en ejercicios fiscales anteriores pendientes de liquidación o pago.</t>
  </si>
  <si>
    <t>7. Ingresos por venta de bienes y servicios</t>
  </si>
  <si>
    <t>71. Ingresos por venta de bienes y servicios de organismos descentralizados</t>
  </si>
  <si>
    <t>71.1 Organismos Descentralizados.</t>
  </si>
  <si>
    <t>72. Ingresos de operaciones de entidades paraestatales empresariales</t>
  </si>
  <si>
    <t>73. Ingresos por venta de bienes y servicios producidos en establecimientos del Gobierno Central</t>
  </si>
  <si>
    <t>Subtotal de ingresos Estatales.</t>
  </si>
  <si>
    <t>8. Participaciones y Aportaciones</t>
  </si>
  <si>
    <t>81. Participaciones</t>
  </si>
  <si>
    <t>81.1 Fondo General.</t>
  </si>
  <si>
    <t>81.2 Fondo de fomento municipal.</t>
  </si>
  <si>
    <t>81.3 Fondo de Fiscalización</t>
  </si>
  <si>
    <t>81.4 Impuesto especial sobre producción y servicios. (Otros)</t>
  </si>
  <si>
    <t>82. Aportaciones</t>
  </si>
  <si>
    <t>82.1 Para la educación básica y normal.</t>
  </si>
  <si>
    <t>82.2 Para los servicios de salud.</t>
  </si>
  <si>
    <t>82.3 Para la infraestructura social estatal.</t>
  </si>
  <si>
    <t>82.4 Para la infraestructura social municipal.</t>
  </si>
  <si>
    <t>82.5 Para el fortalecimiento de los municipios y Demarcaciones territoriales del D.F.</t>
  </si>
  <si>
    <t>82.6 Aportaciones múltiples.</t>
  </si>
  <si>
    <t>82.7 Para educación tecnológica y de adultos.</t>
  </si>
  <si>
    <t>82.8 Para seguridad pública.</t>
  </si>
  <si>
    <t>82.9 Para el fortalecimiento de las entidades federativas.</t>
  </si>
  <si>
    <t>83. Convenios</t>
  </si>
  <si>
    <t>83.1 Impuesto federal sobre tenencia o uso de vehículos.</t>
  </si>
  <si>
    <t>83.2 Impuesto sobre automóviles nuevos.</t>
  </si>
  <si>
    <t>83.3 ISR Régimen pequeños contribuyentes.</t>
  </si>
  <si>
    <t>83.4 ISR Régimen Intermedios.</t>
  </si>
  <si>
    <t>83.5 Actos de fiscalización.</t>
  </si>
  <si>
    <t>83.6 Por actos de fiscalización.</t>
  </si>
  <si>
    <t>9. Transferencias, Asignaciones, Subsidios y Otras Ayudas.</t>
  </si>
  <si>
    <t>91. Transferencias Internas y Asignaciones al Sector Público</t>
  </si>
  <si>
    <t>91.1 Universidades.</t>
  </si>
  <si>
    <t>91.2 Servicios de salud.</t>
  </si>
  <si>
    <t>92. Transferencias al Resto del Sector Público</t>
  </si>
  <si>
    <t>93. Subsidios y Subvenciones</t>
  </si>
  <si>
    <t>93.1 Subsidios y Convenios Federales</t>
  </si>
  <si>
    <t>93.2 Apoyos extraordinarios de la Federación.</t>
  </si>
  <si>
    <t>93.3 Otros Subsidios</t>
  </si>
  <si>
    <t>94. Ayudas sociales</t>
  </si>
  <si>
    <t>95. Pensiones y Jubilaciones</t>
  </si>
  <si>
    <t>96. Transferencias a Fideicomisos, mandatos y análogos</t>
  </si>
  <si>
    <t>96.1  Fondo de infraestructura (FIES).</t>
  </si>
  <si>
    <t>96.2 Apoyo Financiamiento (AFITRI)</t>
  </si>
  <si>
    <t>96.3 Fondo de Estabilización de los Ingresos para las Entidades Federativas (FEIEF)</t>
  </si>
  <si>
    <t>96.4 Fondo de Inversiones Entidades Federativas (FIEF)</t>
  </si>
  <si>
    <t>Subtotal de Ingresos Federales.</t>
  </si>
  <si>
    <t>11. Total Ley de Ingresos:</t>
  </si>
  <si>
    <t>1.9 Impuestos no comprendidos en las fracciones de la Ley de Ingresos causados en ejercicios fiscales anteriores pendientes de liquidación o pago.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</si>
  <si>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</si>
  <si>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</si>
  <si>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</si>
  <si>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</si>
  <si>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</si>
  <si>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</si>
  <si>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</si>
  <si>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</si>
  <si>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</si>
  <si>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</si>
  <si>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</si>
  <si>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ACUMULADO             </t>
  </si>
  <si>
    <t>0000</t>
  </si>
  <si>
    <t>1000</t>
  </si>
  <si>
    <t>1100</t>
  </si>
  <si>
    <t>1101</t>
  </si>
  <si>
    <t>1103</t>
  </si>
  <si>
    <t>1105</t>
  </si>
  <si>
    <t>1106</t>
  </si>
  <si>
    <t>1107</t>
  </si>
  <si>
    <t>1112</t>
  </si>
  <si>
    <t>1114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</si>
  <si>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</si>
  <si>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</si>
  <si>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</si>
  <si>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</si>
  <si>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</si>
  <si>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</si>
  <si>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</si>
  <si>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</si>
  <si>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</si>
  <si>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</si>
  <si>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</si>
  <si>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</si>
  <si>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</si>
  <si>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1215</t>
  </si>
  <si>
    <t>1216</t>
  </si>
  <si>
    <t>1400</t>
  </si>
  <si>
    <t>1402</t>
  </si>
  <si>
    <t>1403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</si>
  <si>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</si>
  <si>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</si>
  <si>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</si>
  <si>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</si>
  <si>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</si>
  <si>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</si>
  <si>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</si>
  <si>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</si>
  <si>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</si>
  <si>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1416</t>
  </si>
  <si>
    <t>1500</t>
  </si>
  <si>
    <t>1502</t>
  </si>
  <si>
    <t>1503</t>
  </si>
  <si>
    <t>1511</t>
  </si>
  <si>
    <t>1512</t>
  </si>
  <si>
    <t>1513</t>
  </si>
  <si>
    <t>1514</t>
  </si>
  <si>
    <t>1515</t>
  </si>
  <si>
    <t>1517</t>
  </si>
  <si>
    <t>1518</t>
  </si>
  <si>
    <t>1600</t>
  </si>
  <si>
    <t>1601</t>
  </si>
  <si>
    <t>1602</t>
  </si>
  <si>
    <t>1603</t>
  </si>
  <si>
    <t>1700</t>
  </si>
  <si>
    <t>1701</t>
  </si>
  <si>
    <t>1702</t>
  </si>
  <si>
    <t>1703</t>
  </si>
  <si>
    <t>1704</t>
  </si>
  <si>
    <t>1705</t>
  </si>
  <si>
    <t>1706</t>
  </si>
  <si>
    <t>1707</t>
  </si>
  <si>
    <t>1709</t>
  </si>
  <si>
    <t>1711</t>
  </si>
  <si>
    <t>1713</t>
  </si>
  <si>
    <t>1715</t>
  </si>
  <si>
    <t>1718</t>
  </si>
  <si>
    <t>1719</t>
  </si>
  <si>
    <t>1720</t>
  </si>
  <si>
    <t>1723</t>
  </si>
  <si>
    <t>1724</t>
  </si>
  <si>
    <t>1725</t>
  </si>
  <si>
    <t>1800</t>
  </si>
  <si>
    <t>1810</t>
  </si>
  <si>
    <t>1817</t>
  </si>
  <si>
    <t>1820</t>
  </si>
  <si>
    <t>1821</t>
  </si>
  <si>
    <t>1823</t>
  </si>
  <si>
    <t>1825</t>
  </si>
  <si>
    <t>1828</t>
  </si>
  <si>
    <t>1829</t>
  </si>
  <si>
    <t>1831</t>
  </si>
  <si>
    <t>1832</t>
  </si>
  <si>
    <t>1840</t>
  </si>
  <si>
    <t>1851</t>
  </si>
  <si>
    <t>1852</t>
  </si>
  <si>
    <t>1853</t>
  </si>
  <si>
    <t>1871</t>
  </si>
  <si>
    <t>1881</t>
  </si>
  <si>
    <t>1891</t>
  </si>
  <si>
    <t>1900</t>
  </si>
  <si>
    <t>1904</t>
  </si>
  <si>
    <t>1906</t>
  </si>
  <si>
    <t>1911</t>
  </si>
  <si>
    <t>1913</t>
  </si>
  <si>
    <t>1914</t>
  </si>
  <si>
    <t>2000</t>
  </si>
  <si>
    <t>2100</t>
  </si>
  <si>
    <t>2101</t>
  </si>
  <si>
    <t>2102</t>
  </si>
  <si>
    <t>2103</t>
  </si>
  <si>
    <t>2107</t>
  </si>
  <si>
    <t>2109</t>
  </si>
  <si>
    <t>2110</t>
  </si>
  <si>
    <t>2115</t>
  </si>
  <si>
    <t>2116</t>
  </si>
  <si>
    <t>2117</t>
  </si>
  <si>
    <t>2200</t>
  </si>
  <si>
    <t>2201</t>
  </si>
  <si>
    <t>2205</t>
  </si>
  <si>
    <t>2300</t>
  </si>
  <si>
    <t>2301</t>
  </si>
  <si>
    <t>2400</t>
  </si>
  <si>
    <t>2401</t>
  </si>
  <si>
    <t>2500</t>
  </si>
  <si>
    <t>2600</t>
  </si>
  <si>
    <t>2601</t>
  </si>
  <si>
    <t>2602</t>
  </si>
  <si>
    <t>2603</t>
  </si>
  <si>
    <t>2604</t>
  </si>
  <si>
    <t>2700</t>
  </si>
  <si>
    <t>2701</t>
  </si>
  <si>
    <t>2702</t>
  </si>
  <si>
    <t>2703</t>
  </si>
  <si>
    <t>2800</t>
  </si>
  <si>
    <t>2801</t>
  </si>
  <si>
    <t>2803</t>
  </si>
  <si>
    <t>2806</t>
  </si>
  <si>
    <t>2807</t>
  </si>
  <si>
    <t>2808</t>
  </si>
  <si>
    <t>2812</t>
  </si>
  <si>
    <t>2813</t>
  </si>
  <si>
    <t>2900</t>
  </si>
  <si>
    <t>2901</t>
  </si>
  <si>
    <t>2905</t>
  </si>
  <si>
    <t>2906</t>
  </si>
  <si>
    <t>2966</t>
  </si>
  <si>
    <t>2967</t>
  </si>
  <si>
    <t>3000</t>
  </si>
  <si>
    <t>3100</t>
  </si>
  <si>
    <t>3101</t>
  </si>
  <si>
    <t>3103</t>
  </si>
  <si>
    <t>3104</t>
  </si>
  <si>
    <t>3105</t>
  </si>
  <si>
    <t>4000</t>
  </si>
  <si>
    <t>4100</t>
  </si>
  <si>
    <t>4101</t>
  </si>
  <si>
    <t>4102</t>
  </si>
  <si>
    <t>4103</t>
  </si>
  <si>
    <t>4105</t>
  </si>
  <si>
    <t>4106</t>
  </si>
  <si>
    <t>4107</t>
  </si>
  <si>
    <t>4108</t>
  </si>
  <si>
    <t>4111</t>
  </si>
  <si>
    <t>5000</t>
  </si>
  <si>
    <t>5100</t>
  </si>
  <si>
    <t>5102</t>
  </si>
  <si>
    <t>5200</t>
  </si>
  <si>
    <t>5201</t>
  </si>
  <si>
    <t>5202</t>
  </si>
  <si>
    <t>5206</t>
  </si>
  <si>
    <t>5216</t>
  </si>
  <si>
    <t>5221</t>
  </si>
  <si>
    <t>5222</t>
  </si>
  <si>
    <t>5223</t>
  </si>
  <si>
    <t>6000</t>
  </si>
  <si>
    <t>6100</t>
  </si>
  <si>
    <t>6101</t>
  </si>
  <si>
    <t>6103</t>
  </si>
  <si>
    <t>6104</t>
  </si>
  <si>
    <t>7000</t>
  </si>
  <si>
    <t>7100</t>
  </si>
  <si>
    <t>8000</t>
  </si>
  <si>
    <t>8100</t>
  </si>
  <si>
    <t>8103</t>
  </si>
  <si>
    <t>8107</t>
  </si>
  <si>
    <t>8111</t>
  </si>
  <si>
    <t>8112</t>
  </si>
  <si>
    <t>8119</t>
  </si>
  <si>
    <t>8122</t>
  </si>
  <si>
    <t>8125</t>
  </si>
  <si>
    <t>8129</t>
  </si>
  <si>
    <t>1109</t>
  </si>
  <si>
    <t>1110</t>
  </si>
  <si>
    <t>1516</t>
  </si>
  <si>
    <t>2112</t>
  </si>
  <si>
    <t>2965</t>
  </si>
  <si>
    <t>ABRIL</t>
  </si>
  <si>
    <t>TOTAL GENERAL</t>
  </si>
  <si>
    <t>TOTAL LEY DE INGRESOS</t>
  </si>
  <si>
    <t>1108</t>
  </si>
  <si>
    <t>1113</t>
  </si>
  <si>
    <t>1115</t>
  </si>
  <si>
    <t>1122</t>
  </si>
  <si>
    <t>1214</t>
  </si>
  <si>
    <t xml:space="preserve">FDO. APORT. P/EDUC. TEC. Y ADULTOS                                                                                                                                                                                                                        </t>
  </si>
  <si>
    <t xml:space="preserve">PARA FORT. ENTIDADES FEDERATIVAS                                                                                                                                                                                                                          </t>
  </si>
  <si>
    <t xml:space="preserve">PROGRAMAS SERVICIOS DE SALUD                                                                                                                                                                                                                              </t>
  </si>
  <si>
    <t xml:space="preserve">IMPUESTOS MUNICIPALES COORDINADOS                                                                                                                                                                                                                         </t>
  </si>
  <si>
    <t xml:space="preserve">IMPUESTOS MUNICIPALES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</si>
  <si>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PREDIAL URBANO PRIVADO                                                                                                                                                                                                                                    </t>
  </si>
  <si>
    <t xml:space="preserve">PREDIAL RUSTICO URBANO                                                                                                                                                                                                                                    </t>
  </si>
  <si>
    <t xml:space="preserve">PREDIAL RUSTICO EJIDAL                                                                                                                                                                                                                                    </t>
  </si>
  <si>
    <t xml:space="preserve">TRASLACIÓN DE DOMINIO                                                                                                                                                                                                                                     </t>
  </si>
  <si>
    <t>5215</t>
  </si>
  <si>
    <t>8104</t>
  </si>
  <si>
    <t>8113</t>
  </si>
  <si>
    <t>8118</t>
  </si>
  <si>
    <t xml:space="preserve">APROVECHAMIENTOS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</si>
  <si>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INDEMNIZACIONES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</si>
  <si>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APROVECHAMIENTOS                                                                                                                                                                                                                                    </t>
  </si>
  <si>
    <t xml:space="preserve">LAS IMPUESTAS POR INFRACC. A LA LEY FEDERAL DEL TRABAJO                                                                                                                                                                                                   </t>
  </si>
  <si>
    <t xml:space="preserve">LAS IMPUESTAS POR LA SECRETARIA DE COMUNICACION Y TRANSPORTE                                                                                                                                                                                              </t>
  </si>
  <si>
    <t xml:space="preserve">LAS IMPUESTAS POR LA SECRETARIA DE TURISMO                                                                                                                                                                                                                </t>
  </si>
  <si>
    <t xml:space="preserve">LAS IMPUESTAS POR LA SECRETARIA DE SALUD                                                                                                                                                                                                                  </t>
  </si>
  <si>
    <t>1901</t>
  </si>
  <si>
    <t>2106</t>
  </si>
  <si>
    <t>2113</t>
  </si>
  <si>
    <t>2119</t>
  </si>
  <si>
    <t>2120</t>
  </si>
  <si>
    <t>2122</t>
  </si>
  <si>
    <t>2127</t>
  </si>
  <si>
    <t>11.1 Sobre Loterías, Rifas, Sorteos, Concursos, Apuestas y Juegos Permitidos</t>
  </si>
  <si>
    <t>11 Impuestos Sobre los Ingresos</t>
  </si>
  <si>
    <t>12.1 Estatal sobre Tenencia o uso de vehículos</t>
  </si>
  <si>
    <t>13.1 Sobre Adquisición de Vehículos Automotores Usados</t>
  </si>
  <si>
    <t>13.2 Sobre Negocios o Instrumentos Jurídicos.</t>
  </si>
  <si>
    <t xml:space="preserve">13.3 Impuesto sobre Adquisiciones por Desincorporación, de Bienes Ejidales </t>
  </si>
  <si>
    <t>15.1 Sobre Erogaciones por Remuneraciones al Trabajo Personal.</t>
  </si>
  <si>
    <t>17.1 Recargos</t>
  </si>
  <si>
    <t>17.2 Multas</t>
  </si>
  <si>
    <t>17.3 Gastos y Honorarios de ejecución</t>
  </si>
  <si>
    <t>18.1 Sobre Servicios de Hospedaje.</t>
  </si>
  <si>
    <t>21 Aportaciones para fondos de Vivienda</t>
  </si>
  <si>
    <t>22 Cuotas para el Seguro Social</t>
  </si>
  <si>
    <t>23 Cuotas de Ahorro para el Retiro</t>
  </si>
  <si>
    <t>24 Otras Cuotas y Aportaciones para la seguridad social</t>
  </si>
  <si>
    <t>25 Accesorios</t>
  </si>
  <si>
    <t>31 Contribuciones de mejoras por obras públicas</t>
  </si>
  <si>
    <t xml:space="preserve">39 Contribuciones de Mejoras </t>
  </si>
  <si>
    <t>41 Derechos por el uso, goce, aprovechamientos o explotación de bienes del dominio público.</t>
  </si>
  <si>
    <t>41.1 Archivo Histórico del Estado</t>
  </si>
  <si>
    <t>41.2 Casa Hogar para Ancianos "Dr. Nicolás Aguilar"</t>
  </si>
  <si>
    <t>41.3 Centro de las Artes San Luis Potosí Centenario</t>
  </si>
  <si>
    <t>41.4 Cineteca Alameda</t>
  </si>
  <si>
    <t>41.5 Clínica Everardo Neumann</t>
  </si>
  <si>
    <t>41.6 Colegio de Bachilleres</t>
  </si>
  <si>
    <t>41.7 Colegio de Estudios Científicos y Tecnológicos del Estado</t>
  </si>
  <si>
    <t>41.8 Colegio Nacional de Educación Profesional Técnica</t>
  </si>
  <si>
    <t>41.9 Comisión Estatal del Agua</t>
  </si>
  <si>
    <t>41.10 Comisión para la Protección Contra los Riesgos Sanitarios del Estado de San Luis Potosí</t>
  </si>
  <si>
    <t>41.11 Hospital Central Dr. Ignacio Morones Prieto</t>
  </si>
  <si>
    <t>41.12 Instituto de Capacitación para el Trabajo</t>
  </si>
  <si>
    <t>41.13 Instituto Potosino de Bellas Artes</t>
  </si>
  <si>
    <t>41.14 Instituto Potosino del Deporte</t>
  </si>
  <si>
    <t>41.15 Instituto Tecnológico Superior de Ébano</t>
  </si>
  <si>
    <t>41.16 Instituto Tecnológico Superior de Tamazunchale</t>
  </si>
  <si>
    <t>41.17 Instituto Temazcalli</t>
  </si>
  <si>
    <t>41.18 Museo de Arte Contemporáneo</t>
  </si>
  <si>
    <t>41.19 Museo del Ferrocarril</t>
  </si>
  <si>
    <t>41.20 Museo del Virreinato</t>
  </si>
  <si>
    <t>41.21 Museo Federico Silva</t>
  </si>
  <si>
    <t>41.22 Museo Francisco Cossio</t>
  </si>
  <si>
    <t>41.23 Museo Laberinto de las Ciencias y las Artes</t>
  </si>
  <si>
    <t>41.24 Promotora del Estado</t>
  </si>
  <si>
    <t>41.25 Secretaría de Comunicaciones y Transportes</t>
  </si>
  <si>
    <t>41.26 Secretaría de Cultura</t>
  </si>
  <si>
    <t>41.27 Secretaria de Ecología y Gestión Ambiental</t>
  </si>
  <si>
    <t xml:space="preserve">41.28 Oficina Estatal de Enlace de la Secretaría de Relaciones Exteriores </t>
  </si>
  <si>
    <t>41.29 Secretaría de Seguridad Pública del Estado</t>
  </si>
  <si>
    <t>41.30 Servicios de Salud de San Luis Potosí</t>
  </si>
  <si>
    <t>41.31 Sistema Educativo Estatal Regular</t>
  </si>
  <si>
    <t>41.32 Universidad Intercultural de San Luis Potosí</t>
  </si>
  <si>
    <t>41.33 Universidad Politécnica de San Luis Potosí</t>
  </si>
  <si>
    <t>41.34 Universidad Tecnológica de San Luis Potosí</t>
  </si>
  <si>
    <t>42 Derechos a los hidrocarburos</t>
  </si>
  <si>
    <t>43 Derechos por prestación de servicios</t>
  </si>
  <si>
    <t>43.1 Servicios prestados por la Secretaría General de Gobierno</t>
  </si>
  <si>
    <t>43.1.1 Dirección de Notariado</t>
  </si>
  <si>
    <t>43.1.2 Registro Público de la Propiedad y del Comercio</t>
  </si>
  <si>
    <t>43.1.3 Registro Civil</t>
  </si>
  <si>
    <t>43.1.4 Expedición de licencias de bebidas alcohólicas y su Refrendo Anual</t>
  </si>
  <si>
    <t>43.2 Servicios prestados por la Secretaría de Finanzas.</t>
  </si>
  <si>
    <t>43.2.1 Control Vehicular.</t>
  </si>
  <si>
    <t>43.2.2 Expedición de Licencias de Manejo.</t>
  </si>
  <si>
    <t>43.2.3 Catastro.</t>
  </si>
  <si>
    <t>43.3 15% de Asistencia Social.</t>
  </si>
  <si>
    <t>43.2.4 Por la Certificación de Facturas Electrónicas.</t>
  </si>
  <si>
    <t>51.8.1 Otros productos</t>
  </si>
  <si>
    <t>61.7.1 Otros Aprovechamientos</t>
  </si>
  <si>
    <t>83.7 Por actos de vigilancia de cumplimiento de obligaciones fiscales.</t>
  </si>
  <si>
    <t>83.8 Multas federales no fiscales.</t>
  </si>
  <si>
    <t>83.9 Impuestos Recaudación derechos Federales.</t>
  </si>
  <si>
    <t>83.10 I.S.R. Enajenación de Bienes.</t>
  </si>
  <si>
    <t>83.11 I.E.S.P.S. por venta final de Gasolina y Diesel.</t>
  </si>
  <si>
    <t>10. Ingresos derivados de Financiamientos</t>
  </si>
  <si>
    <t>101. Endeudamiento Interno</t>
  </si>
  <si>
    <t>101.1 Ingresos por Financiamiento.</t>
  </si>
  <si>
    <t>102. Endeudamiento Externo</t>
  </si>
  <si>
    <t>102.1 Ingresos por Financiamiento.</t>
  </si>
  <si>
    <t>Descripción</t>
  </si>
  <si>
    <t xml:space="preserve">Noviembre </t>
  </si>
  <si>
    <t xml:space="preserve">ACTUALIZACION DE ADQ. DE BIENES Y VEHICULOS USADOS                                                                                                                                                                                                        </t>
  </si>
  <si>
    <t xml:space="preserve">RECARGOS IMPTO. LOCAL S/TENENCIA                                                                                                                                                                                                                          </t>
  </si>
  <si>
    <t xml:space="preserve">GASTOS DE NOTIFICACION DE IMPTO. LOCAL S/TENENCIA                                                                                                                                                                                                         </t>
  </si>
  <si>
    <t>1120</t>
  </si>
  <si>
    <t xml:space="preserve">RECARGOS DE IMPUESTOS SOBRE NOMINA                                                                                                                                                                                                                        </t>
  </si>
  <si>
    <t>1121</t>
  </si>
  <si>
    <t xml:space="preserve">MULTA DE IMPTO S/NOMINA                                                                                                                                                                                                                                   </t>
  </si>
  <si>
    <t xml:space="preserve">GASTOS DE IMPTO S/ NOMINA                                                                                                                                                                                                                                 </t>
  </si>
  <si>
    <t>1123</t>
  </si>
  <si>
    <t xml:space="preserve">RECARGOS DE IMPTO S/SERVICIOS DE HOSPEDAJE                                                                                                                                                                                                                </t>
  </si>
  <si>
    <t>1124</t>
  </si>
  <si>
    <t xml:space="preserve">MULTAS DE IMPTO S/SERVICIOS DE HOSPEDAJE                                                                                                                                                                                                                  </t>
  </si>
  <si>
    <t>1126</t>
  </si>
  <si>
    <t xml:space="preserve">RECARGOS S/ADQ. DE MUEBLES Y VEHIC. USADOS                                                                                                                                                                                                                </t>
  </si>
  <si>
    <t>1127</t>
  </si>
  <si>
    <t xml:space="preserve">MULTAS S/ADQ. DE B. MUEBLES Y VEHIC. USADOS                                                                                                                                                                                                               </t>
  </si>
  <si>
    <t>1129</t>
  </si>
  <si>
    <t xml:space="preserve">ACTUALIZACION DE IMPTO. LOCAL S/ TENENCIA                                                                                                                                                                                                                 </t>
  </si>
  <si>
    <t xml:space="preserve">SERVICIOS PRESTADOS POR LA SECRETARIA DE EDUC.                                                                                                                                                                                                            </t>
  </si>
  <si>
    <t xml:space="preserve">ACTUALIZACION CONTROL VEHICULAR (CANJE)                                                                                                                                                                                                                   </t>
  </si>
  <si>
    <t xml:space="preserve">ACTUALIZACION DE EXP. DE LICENCIAS DE BEBIDAS ALCOHOLICAS                                                                                                                                                                                                 </t>
  </si>
  <si>
    <t>1225</t>
  </si>
  <si>
    <t xml:space="preserve">ADMINISTRACION PARAESTATAL                                                                                                                                                                                                                                </t>
  </si>
  <si>
    <t>1226</t>
  </si>
  <si>
    <t xml:space="preserve">COM. ESTATAL PARA LA PROTEC. CONTRA RIESGOS SANITARIOS                                                                                                                                                                                                    </t>
  </si>
  <si>
    <t>1227</t>
  </si>
  <si>
    <t xml:space="preserve">RECARGOS DE C/ VEHICULAR                                                                                                                                                                                                                                  </t>
  </si>
  <si>
    <t>1228</t>
  </si>
  <si>
    <t xml:space="preserve">MULTA DE CONTROL VEHICULAR                                                                                                                                                                                                                                </t>
  </si>
  <si>
    <t>1229</t>
  </si>
  <si>
    <t xml:space="preserve">GASTOS DE EJEC. DE CONTROL VEHICULAR                                                                                                                                                                                                                      </t>
  </si>
  <si>
    <t>1230</t>
  </si>
  <si>
    <t xml:space="preserve">MULTA  DE  LA   S.C.T.                                                                                                                                                                                                                                    </t>
  </si>
  <si>
    <t>1232</t>
  </si>
  <si>
    <t xml:space="preserve">MULTA DE EXPED. DE LIC. DE BEBIDAS ALCOHOLICAS                                                                                                                                                                                                            </t>
  </si>
  <si>
    <t>1233</t>
  </si>
  <si>
    <t xml:space="preserve">RECARGOS  DE DOTACION DE  PLACAS                                                                                                                                                                                                                          </t>
  </si>
  <si>
    <t>1234</t>
  </si>
  <si>
    <t xml:space="preserve">MULTA DE DOTACION DE PLACAS                                                                                                                                                                                                                               </t>
  </si>
  <si>
    <t>1235</t>
  </si>
  <si>
    <t xml:space="preserve">GASTOS DE EJEC. DE DOTACION DE PLACAS                                                                                                                                                                                                                     </t>
  </si>
  <si>
    <t>1236</t>
  </si>
  <si>
    <t xml:space="preserve">ACTUALIZACION DE S/PRESTADOS POR REG. PUBLICO DE LA  PROP.                                                                                                                                                                                                </t>
  </si>
  <si>
    <t>1237</t>
  </si>
  <si>
    <t xml:space="preserve">RECARGOS  DE S/PRESTADOS POR REG. PUBLICO DE LA PROPIEDAD                                                                                                                                                                                                 </t>
  </si>
  <si>
    <t>1239</t>
  </si>
  <si>
    <t xml:space="preserve">CERTIFICACION DE FACTURA  ELECTRONICA                                                                                                                                                                                                                     </t>
  </si>
  <si>
    <t>1301</t>
  </si>
  <si>
    <t xml:space="preserve">PARA OBRAS PUBLICAS                                                                                                                                                                                                                                       </t>
  </si>
  <si>
    <t>1417</t>
  </si>
  <si>
    <t xml:space="preserve">INSCRIPCION AL EVENTO "DESDE LO LOCAL"                                                                                                                                                                                                                    </t>
  </si>
  <si>
    <t>1418</t>
  </si>
  <si>
    <t xml:space="preserve">RENTA DE STANDS "DESDE LO LOCAL"                                                                                                                                                                                                                          </t>
  </si>
  <si>
    <t xml:space="preserve">MULTAS IMP. DIREC. GENERAL DE SEGURIDAD PUB. DEL EDO.                                                                                                                                                                                                     </t>
  </si>
  <si>
    <t xml:space="preserve">GASTOS Y HONORARIOS DE EJECUCION                                                                                                                                                                                                                          </t>
  </si>
  <si>
    <t xml:space="preserve">MULTAS SECRETARIA DE COMUNICACIONES Y TRANSPORTES                                                                                                                                                                                                         </t>
  </si>
  <si>
    <t xml:space="preserve">PROGRAMA DE INFRAESTRUCTURA MEDIA SUPERIOR                                                                                                                                                                                                                </t>
  </si>
  <si>
    <t xml:space="preserve">APOYO ALA IMPLEM. DE LA REFORMA DE LA EDUC. TELESEC. EN  ENT. FED.                                                                                                                                                                                        </t>
  </si>
  <si>
    <t>1920</t>
  </si>
  <si>
    <t xml:space="preserve">PROGRAMA GRUPOS VULNERABLES                                                                                                                                                                                                                               </t>
  </si>
  <si>
    <t xml:space="preserve">I. S. R. PAGOS PROVISIONALES R.S. P.M.                                                                                                                                                                                                                    </t>
  </si>
  <si>
    <t xml:space="preserve">MULTAS DE I.S.R.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</si>
  <si>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ACTUALIZACION DE I.S.R. REG.PEQUENOS CONTRIBUYENTES                                                                                                                                                                                                       </t>
  </si>
  <si>
    <t xml:space="preserve">RECARGOS DE I.S.R. REG. PEQUENOS  CONTRIBUYENTES                                                                                                                                                                                                          </t>
  </si>
  <si>
    <t xml:space="preserve">MULTAS DE I.S.R. REG. PEQUENOSCONTRIBUYENTES                                                                                                                                                                                                              </t>
  </si>
  <si>
    <t>2123</t>
  </si>
  <si>
    <t xml:space="preserve">GASTOS DE I.S.R. REG. PEQUENOS CONTRIBUYENTES                                                                                                                                                                                                             </t>
  </si>
  <si>
    <t>2124</t>
  </si>
  <si>
    <t xml:space="preserve">ACTUALIZACION  DE I.S.R.  REGIMEN INTERMEDIO                                                                                                                                                                                                              </t>
  </si>
  <si>
    <t>2125</t>
  </si>
  <si>
    <t xml:space="preserve">RECARGOS DE I.S.R. REGIMEN INTERMEDIO                                                                                                                                                                                                                     </t>
  </si>
  <si>
    <t>2126</t>
  </si>
  <si>
    <t xml:space="preserve">MULTAS DE I.S.R REGIMEN INTERMEDIO                                                                                                                                                                                                                        </t>
  </si>
  <si>
    <t xml:space="preserve"> GASTOS DE I.S.R REGIMEN INTERMEDIO                                                                                                                                                                                                                       </t>
  </si>
  <si>
    <t>2128</t>
  </si>
  <si>
    <t xml:space="preserve">ACTUALIZACION I.S.R. ENAJENACION DE BIENES INMUEBLES                                                                                                                                                                                                      </t>
  </si>
  <si>
    <t>2129</t>
  </si>
  <si>
    <t xml:space="preserve">RECARGOS I.S.R. ENAJENACION DE BIENES INMUEBLES                                                                                                                                                                                                           </t>
  </si>
  <si>
    <t xml:space="preserve">RECARGOS I.V.A.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</si>
  <si>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MULTAS DE I.V.A                                                                                                                                                                                                                                           </t>
  </si>
  <si>
    <t>2303</t>
  </si>
  <si>
    <t xml:space="preserve">RECARGOS ISAN                                                                                                                                                                                                                                             </t>
  </si>
  <si>
    <t>2304</t>
  </si>
  <si>
    <t xml:space="preserve">MULTAS ISAN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</si>
  <si>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ACTUALIZACION DE IMPUESTO SOBRE  AUTOMOVILES NUEVOS                                                                                                                                                                                                       </t>
  </si>
  <si>
    <t xml:space="preserve">RECARGOS DE TENENCIA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</si>
  <si>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MULTAS DE TENENCIA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</si>
  <si>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GASTOS DE EJECUCION DE TENENCIA                                                                                                                                                                                                                           </t>
  </si>
  <si>
    <t xml:space="preserve">ACTUALIZACION IMPTO. S/TENENCIA DE AUT.                                                                                                                                                                                                                   </t>
  </si>
  <si>
    <t xml:space="preserve">RECARGO I.A.A.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</si>
  <si>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I.E.S.P.S  TABACOS LABRADOS                                                                                                                                                                                                                              </t>
  </si>
  <si>
    <t>2612</t>
  </si>
  <si>
    <t xml:space="preserve">RECARGOS  DE IMPTO DE GASOLINA Y DIESEL                                                                                                                                                                                                                   </t>
  </si>
  <si>
    <t>2613</t>
  </si>
  <si>
    <t xml:space="preserve">MULTAS  DE IMPTO DE GASOLINA Y DIESEL                                                                                                                                                                                                                     </t>
  </si>
  <si>
    <t>2614</t>
  </si>
  <si>
    <t xml:space="preserve">GASTOS  DE IMPTO.  DE GASOLINA Y DIESEL                                                                                                                                                                                                                   </t>
  </si>
  <si>
    <t>2615</t>
  </si>
  <si>
    <t xml:space="preserve">ACTUALIZACION DE I.E.P.S VTA/ FINAL DE GASOLINA Y DIESEL                                                                                                                                                                                                  </t>
  </si>
  <si>
    <t>2814</t>
  </si>
  <si>
    <t xml:space="preserve">RECARGOS  DE MULTAS FEDERALES NO FISCALES                                                                                                                                                                                                                 </t>
  </si>
  <si>
    <t xml:space="preserve">RECARGOS  DE TASA UNICA                                                                                                                                                                                                                                   </t>
  </si>
  <si>
    <t xml:space="preserve">MULTAS  DE TASA UNICA                                                                                                                                                                                                                                     </t>
  </si>
  <si>
    <t>2956</t>
  </si>
  <si>
    <t xml:space="preserve">RES. DE I.V.A. VIG. DE CUMPL. DE OBLIG.                                                                                                                                                                                                                   </t>
  </si>
  <si>
    <t xml:space="preserve">GASTOS DE EJECUCIÓN VIG. CUMPL. OBL.                                                                                                                                                                                                                      </t>
  </si>
  <si>
    <t>2964</t>
  </si>
  <si>
    <t xml:space="preserve">GASTOS DE ALMACENAMIENTO                                                                                                                                                                                                                                  </t>
  </si>
  <si>
    <t xml:space="preserve">LEY INSCRIP. DE VEH. DE PROCED. EXTRANJERA                                                                                                                                                                                                                </t>
  </si>
  <si>
    <t>3107</t>
  </si>
  <si>
    <t xml:space="preserve">ACTUALIZACION DE PREDIAL URBANO PRIVADO                                                                                                                                                                                                                   </t>
  </si>
  <si>
    <t>3108</t>
  </si>
  <si>
    <t xml:space="preserve">RECARGOS DE IIMPUESTO PREDIAL URBANO PRIVADO                                                                                                                                                                                                              </t>
  </si>
  <si>
    <t>3109</t>
  </si>
  <si>
    <t xml:space="preserve">MULTAS DE IMPUESTO PREDIAL URBANO PRIVANDO                                                                                                                                                                                                                </t>
  </si>
  <si>
    <t>3110</t>
  </si>
  <si>
    <t xml:space="preserve">GASTOS DE IMPUESTO PREDIAL URBANO PRIVADO                                                                                                                                                                                                                 </t>
  </si>
  <si>
    <t>3111</t>
  </si>
  <si>
    <t xml:space="preserve">ACTUALIZACION DE PREDIAL RUSTICO PRIVADO                                                                                                                                                                                                                  </t>
  </si>
  <si>
    <t>3112</t>
  </si>
  <si>
    <t xml:space="preserve">RECARGOS DE PREDIAL RUSTICO PRIVADO                                                                                                                                                                                                                       </t>
  </si>
  <si>
    <t>3113</t>
  </si>
  <si>
    <t xml:space="preserve">MULTA DE PREDIAL RUSTICO PRIVADO                                                                                                                                                                                                                          </t>
  </si>
  <si>
    <t>3114</t>
  </si>
  <si>
    <t xml:space="preserve">GASTOS DE PREDIAL RUSTICO PRIVADO                                                                                                                                                                                                                         </t>
  </si>
  <si>
    <t>3115</t>
  </si>
  <si>
    <t xml:space="preserve">ACTUALIZACION DE PREDIAL RUSTICO EJIDAL                                                                                                                                                                                                                   </t>
  </si>
  <si>
    <t>3116</t>
  </si>
  <si>
    <t xml:space="preserve">RECARGOS DE PREDIAL RUSTICO EJIDAL                                                                                                                                                                                                                        </t>
  </si>
  <si>
    <t>3117</t>
  </si>
  <si>
    <t xml:space="preserve">MULTAS DE PREDIAL RUSTICO EJIDAL                                                                                                                                                                                                                          </t>
  </si>
  <si>
    <t xml:space="preserve">GASTOS  DE PREDIAL RUSTICO EJIDAL                                                                                                                                                                                                                         </t>
  </si>
  <si>
    <t>3119</t>
  </si>
  <si>
    <t xml:space="preserve">ACTUALIZACION DE TRASLACION DE DOMINIO                                                                                                                                                                                                                    </t>
  </si>
  <si>
    <t>3120</t>
  </si>
  <si>
    <t xml:space="preserve">RECARGOS DE TRASLACION DE DOMINIO                                                                                                                                                                                                                         </t>
  </si>
  <si>
    <t xml:space="preserve">MULTAS DE TRASLACION DE DOMINIO                                                                                                                                                                                                                           </t>
  </si>
  <si>
    <t>3122</t>
  </si>
  <si>
    <t xml:space="preserve">GASTOS DE TRASLACION DE DOMINIO                                                                                                                                                                                                                           </t>
  </si>
  <si>
    <t xml:space="preserve">FIANZAS JUDICIALES                                                                                                                                                                                                                                        </t>
  </si>
  <si>
    <t>4109</t>
  </si>
  <si>
    <t xml:space="preserve">OTROS FONDOS AJENOS                                                                                                                                                                                                                                       </t>
  </si>
  <si>
    <t>4110</t>
  </si>
  <si>
    <t xml:space="preserve">DIFERENCIA DE CONSTANCIA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</si>
  <si>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REGIONAL RAMO 23/2009                                                                                                                                                                                                                            </t>
  </si>
  <si>
    <t>5217</t>
  </si>
  <si>
    <t xml:space="preserve">INPODE PROGRAMA INFRAESTRUCTURA 2008                                                                                                                                                                                                                      </t>
  </si>
  <si>
    <t xml:space="preserve">CONVENIO  SEDARH                                                                                                                                                                                                                                          </t>
  </si>
  <si>
    <t>8106</t>
  </si>
  <si>
    <t xml:space="preserve">CONVENIO PROSOFT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</si>
  <si>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PROLOGYCA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</si>
  <si>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ARTICULO 288/G LEY FEDERAL DE DERECHOS 2008                                                                                                                                                                                                               </t>
  </si>
  <si>
    <t>Calendario de Ingreso del Ejercicio Fiscal 2014</t>
  </si>
  <si>
    <t>Gobierno del Estado de San Luis Potosí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</si>
</sst>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7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Arial"/>
      <family val="2"/>
    </font>
    <font>
      <b/>
      <i/>
      <u val="single"/>
      <sz val="12"/>
      <name val="Century Gothic"/>
      <family val="2"/>
    </font>
    <font>
      <b/>
      <u val="single"/>
      <sz val="12"/>
      <name val="Century Gothic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6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3" fillId="0" borderId="0" xfId="59" applyFont="1" applyFill="1" applyAlignment="1">
      <alignment horizontal="left"/>
      <protection/>
    </xf>
    <xf numFmtId="0" fontId="2" fillId="0" borderId="0" xfId="59" applyFont="1">
      <alignment/>
      <protection/>
    </xf>
    <xf numFmtId="0" fontId="2" fillId="0" borderId="0" xfId="59">
      <alignment/>
      <protection/>
    </xf>
    <xf numFmtId="0" fontId="4" fillId="0" borderId="0" xfId="59" applyFont="1">
      <alignment/>
      <protection/>
    </xf>
    <xf numFmtId="0" fontId="7" fillId="0" borderId="0" xfId="59" applyFont="1">
      <alignment/>
      <protection/>
    </xf>
    <xf numFmtId="0" fontId="5" fillId="0" borderId="10" xfId="59" applyFont="1" applyFill="1" applyBorder="1" applyAlignment="1">
      <alignment vertical="center"/>
      <protection/>
    </xf>
    <xf numFmtId="0" fontId="4" fillId="0" borderId="11" xfId="59" applyFont="1" applyFill="1" applyBorder="1" applyAlignment="1">
      <alignment vertical="center" wrapText="1"/>
      <protection/>
    </xf>
    <xf numFmtId="0" fontId="4" fillId="0" borderId="11" xfId="59" applyFont="1" applyFill="1" applyBorder="1" applyAlignment="1">
      <alignment vertical="center"/>
      <protection/>
    </xf>
    <xf numFmtId="0" fontId="5" fillId="0" borderId="10" xfId="59" applyFont="1" applyFill="1" applyBorder="1" applyAlignment="1">
      <alignment vertical="center" wrapText="1"/>
      <protection/>
    </xf>
    <xf numFmtId="0" fontId="4" fillId="0" borderId="12" xfId="59" applyFont="1" applyFill="1" applyBorder="1" applyAlignment="1">
      <alignment vertical="center"/>
      <protection/>
    </xf>
    <xf numFmtId="49" fontId="4" fillId="0" borderId="11" xfId="59" applyNumberFormat="1" applyFont="1" applyFill="1" applyBorder="1" applyAlignment="1">
      <alignment vertical="center" wrapText="1"/>
      <protection/>
    </xf>
    <xf numFmtId="0" fontId="5" fillId="0" borderId="13" xfId="59" applyFont="1" applyFill="1" applyBorder="1" applyAlignment="1">
      <alignment vertical="center"/>
      <protection/>
    </xf>
    <xf numFmtId="49" fontId="4" fillId="0" borderId="12" xfId="59" applyNumberFormat="1" applyFont="1" applyFill="1" applyBorder="1" applyAlignment="1">
      <alignment vertical="center" wrapText="1"/>
      <protection/>
    </xf>
    <xf numFmtId="49" fontId="5" fillId="0" borderId="13" xfId="59" applyNumberFormat="1" applyFont="1" applyFill="1" applyBorder="1" applyAlignment="1">
      <alignment vertical="center" wrapText="1"/>
      <protection/>
    </xf>
    <xf numFmtId="0" fontId="5" fillId="0" borderId="14" xfId="59" applyFont="1" applyFill="1" applyBorder="1" applyAlignment="1">
      <alignment vertical="center"/>
      <protection/>
    </xf>
    <xf numFmtId="49" fontId="5" fillId="0" borderId="15" xfId="59" applyNumberFormat="1" applyFont="1" applyFill="1" applyBorder="1" applyAlignment="1">
      <alignment vertical="center" wrapText="1"/>
      <protection/>
    </xf>
    <xf numFmtId="49" fontId="5" fillId="0" borderId="16" xfId="59" applyNumberFormat="1" applyFont="1" applyFill="1" applyBorder="1" applyAlignment="1">
      <alignment vertical="center" wrapText="1"/>
      <protection/>
    </xf>
    <xf numFmtId="0" fontId="5" fillId="0" borderId="15" xfId="59" applyFont="1" applyFill="1" applyBorder="1" applyAlignment="1">
      <alignment vertical="center" wrapText="1"/>
      <protection/>
    </xf>
    <xf numFmtId="0" fontId="4" fillId="0" borderId="12" xfId="59" applyFont="1" applyFill="1" applyBorder="1" applyAlignment="1">
      <alignment vertical="center" wrapText="1"/>
      <protection/>
    </xf>
    <xf numFmtId="0" fontId="4" fillId="0" borderId="16" xfId="59" applyFont="1" applyFill="1" applyBorder="1" applyAlignment="1">
      <alignment vertical="center" wrapText="1"/>
      <protection/>
    </xf>
    <xf numFmtId="0" fontId="5" fillId="0" borderId="13" xfId="59" applyFont="1" applyFill="1" applyBorder="1" applyAlignment="1">
      <alignment vertical="center" wrapText="1"/>
      <protection/>
    </xf>
    <xf numFmtId="0" fontId="5" fillId="0" borderId="16" xfId="59" applyFont="1" applyFill="1" applyBorder="1" applyAlignment="1">
      <alignment vertical="center" wrapText="1"/>
      <protection/>
    </xf>
    <xf numFmtId="49" fontId="5" fillId="0" borderId="10" xfId="59" applyNumberFormat="1" applyFont="1" applyFill="1" applyBorder="1" applyAlignment="1">
      <alignment vertical="center" wrapText="1"/>
      <protection/>
    </xf>
    <xf numFmtId="49" fontId="4" fillId="0" borderId="15" xfId="59" applyNumberFormat="1" applyFont="1" applyFill="1" applyBorder="1" applyAlignment="1">
      <alignment vertical="center" wrapText="1"/>
      <protection/>
    </xf>
    <xf numFmtId="0" fontId="5" fillId="0" borderId="12" xfId="59" applyFont="1" applyFill="1" applyBorder="1" applyAlignment="1">
      <alignment vertical="center" wrapText="1"/>
      <protection/>
    </xf>
    <xf numFmtId="0" fontId="6" fillId="0" borderId="17" xfId="59" applyFont="1" applyFill="1" applyBorder="1" applyAlignment="1">
      <alignment vertical="center" wrapText="1"/>
      <protection/>
    </xf>
    <xf numFmtId="0" fontId="4" fillId="0" borderId="15" xfId="59" applyFont="1" applyFill="1" applyBorder="1" applyAlignment="1">
      <alignment vertical="center" wrapText="1"/>
      <protection/>
    </xf>
    <xf numFmtId="0" fontId="4" fillId="0" borderId="18" xfId="59" applyFont="1" applyFill="1" applyBorder="1" applyAlignment="1">
      <alignment vertical="center" wrapText="1"/>
      <protection/>
    </xf>
    <xf numFmtId="0" fontId="8" fillId="0" borderId="14" xfId="59" applyFont="1" applyFill="1" applyBorder="1" applyAlignment="1">
      <alignment vertical="center" wrapText="1"/>
      <protection/>
    </xf>
    <xf numFmtId="0" fontId="8" fillId="0" borderId="13" xfId="59" applyFont="1" applyFill="1" applyBorder="1" applyAlignment="1">
      <alignment horizontal="left" vertical="center" wrapText="1"/>
      <protection/>
    </xf>
    <xf numFmtId="0" fontId="4" fillId="0" borderId="0" xfId="59" applyFont="1" applyBorder="1" applyAlignment="1">
      <alignment wrapText="1"/>
      <protection/>
    </xf>
    <xf numFmtId="22" fontId="4" fillId="0" borderId="0" xfId="59" applyNumberFormat="1" applyFont="1" applyAlignment="1">
      <alignment wrapText="1"/>
      <protection/>
    </xf>
    <xf numFmtId="0" fontId="6" fillId="0" borderId="19" xfId="59" applyFont="1" applyFill="1" applyBorder="1" applyAlignment="1">
      <alignment vertical="center"/>
      <protection/>
    </xf>
    <xf numFmtId="0" fontId="6" fillId="0" borderId="19" xfId="59" applyFont="1" applyFill="1" applyBorder="1" applyAlignment="1">
      <alignment vertical="center" wrapText="1"/>
      <protection/>
    </xf>
    <xf numFmtId="0" fontId="8" fillId="0" borderId="19" xfId="59" applyFont="1" applyFill="1" applyBorder="1" applyAlignment="1">
      <alignment vertical="center" wrapText="1"/>
      <protection/>
    </xf>
    <xf numFmtId="164" fontId="3" fillId="0" borderId="0" xfId="49" applyNumberFormat="1" applyFont="1" applyFill="1" applyAlignment="1">
      <alignment horizontal="right"/>
    </xf>
    <xf numFmtId="164" fontId="4" fillId="0" borderId="0" xfId="49" applyNumberFormat="1" applyFont="1" applyAlignment="1">
      <alignment horizontal="right"/>
    </xf>
    <xf numFmtId="164" fontId="6" fillId="0" borderId="20" xfId="49" applyNumberFormat="1" applyFont="1" applyFill="1" applyBorder="1" applyAlignment="1">
      <alignment horizontal="right"/>
    </xf>
    <xf numFmtId="164" fontId="6" fillId="0" borderId="13" xfId="49" applyNumberFormat="1" applyFont="1" applyFill="1" applyBorder="1" applyAlignment="1">
      <alignment horizontal="right"/>
    </xf>
    <xf numFmtId="164" fontId="5" fillId="0" borderId="21" xfId="49" applyNumberFormat="1" applyFont="1" applyFill="1" applyBorder="1" applyAlignment="1">
      <alignment horizontal="right"/>
    </xf>
    <xf numFmtId="164" fontId="5" fillId="0" borderId="10" xfId="49" applyNumberFormat="1" applyFont="1" applyFill="1" applyBorder="1" applyAlignment="1">
      <alignment horizontal="right"/>
    </xf>
    <xf numFmtId="164" fontId="4" fillId="0" borderId="11" xfId="49" applyNumberFormat="1" applyFont="1" applyFill="1" applyBorder="1" applyAlignment="1">
      <alignment horizontal="right"/>
    </xf>
    <xf numFmtId="164" fontId="5" fillId="0" borderId="10" xfId="49" applyNumberFormat="1" applyFont="1" applyFill="1" applyBorder="1" applyAlignment="1">
      <alignment horizontal="right" vertical="center"/>
    </xf>
    <xf numFmtId="164" fontId="5" fillId="0" borderId="21" xfId="49" applyNumberFormat="1" applyFont="1" applyFill="1" applyBorder="1" applyAlignment="1">
      <alignment horizontal="right" vertical="center"/>
    </xf>
    <xf numFmtId="164" fontId="4" fillId="0" borderId="11" xfId="49" applyNumberFormat="1" applyFont="1" applyFill="1" applyBorder="1" applyAlignment="1">
      <alignment horizontal="right" vertical="center"/>
    </xf>
    <xf numFmtId="164" fontId="5" fillId="0" borderId="10" xfId="49" applyNumberFormat="1" applyFont="1" applyFill="1" applyBorder="1" applyAlignment="1">
      <alignment horizontal="right" vertical="center" wrapText="1"/>
    </xf>
    <xf numFmtId="164" fontId="5" fillId="0" borderId="21" xfId="49" applyNumberFormat="1" applyFont="1" applyFill="1" applyBorder="1" applyAlignment="1">
      <alignment horizontal="right" vertical="center" wrapText="1"/>
    </xf>
    <xf numFmtId="164" fontId="4" fillId="0" borderId="12" xfId="49" applyNumberFormat="1" applyFont="1" applyFill="1" applyBorder="1" applyAlignment="1">
      <alignment horizontal="right" vertical="center"/>
    </xf>
    <xf numFmtId="164" fontId="4" fillId="0" borderId="12" xfId="49" applyNumberFormat="1" applyFont="1" applyFill="1" applyBorder="1" applyAlignment="1">
      <alignment horizontal="right"/>
    </xf>
    <xf numFmtId="164" fontId="4" fillId="0" borderId="18" xfId="49" applyNumberFormat="1" applyFont="1" applyFill="1" applyBorder="1" applyAlignment="1">
      <alignment horizontal="right" vertical="center" wrapText="1"/>
    </xf>
    <xf numFmtId="164" fontId="5" fillId="0" borderId="13" xfId="49" applyNumberFormat="1" applyFont="1" applyFill="1" applyBorder="1" applyAlignment="1">
      <alignment horizontal="right" vertical="center"/>
    </xf>
    <xf numFmtId="164" fontId="5" fillId="0" borderId="13" xfId="49" applyNumberFormat="1" applyFont="1" applyFill="1" applyBorder="1" applyAlignment="1">
      <alignment horizontal="right"/>
    </xf>
    <xf numFmtId="164" fontId="4" fillId="0" borderId="18" xfId="49" applyNumberFormat="1" applyFont="1" applyFill="1" applyBorder="1" applyAlignment="1">
      <alignment horizontal="right" vertical="center"/>
    </xf>
    <xf numFmtId="164" fontId="4" fillId="0" borderId="12" xfId="49" applyNumberFormat="1" applyFont="1" applyFill="1" applyBorder="1" applyAlignment="1">
      <alignment horizontal="right" vertical="center" wrapText="1"/>
    </xf>
    <xf numFmtId="164" fontId="5" fillId="0" borderId="15" xfId="49" applyNumberFormat="1" applyFont="1" applyFill="1" applyBorder="1" applyAlignment="1">
      <alignment horizontal="right"/>
    </xf>
    <xf numFmtId="164" fontId="5" fillId="0" borderId="16" xfId="49" applyNumberFormat="1" applyFont="1" applyFill="1" applyBorder="1" applyAlignment="1">
      <alignment horizontal="right"/>
    </xf>
    <xf numFmtId="164" fontId="9" fillId="0" borderId="13" xfId="49" applyNumberFormat="1" applyFont="1" applyFill="1" applyBorder="1" applyAlignment="1">
      <alignment horizontal="right"/>
    </xf>
    <xf numFmtId="164" fontId="4" fillId="0" borderId="15" xfId="49" applyNumberFormat="1" applyFont="1" applyFill="1" applyBorder="1" applyAlignment="1">
      <alignment horizontal="right"/>
    </xf>
    <xf numFmtId="164" fontId="4" fillId="0" borderId="18" xfId="49" applyNumberFormat="1" applyFont="1" applyFill="1" applyBorder="1" applyAlignment="1">
      <alignment horizontal="right"/>
    </xf>
    <xf numFmtId="164" fontId="4" fillId="0" borderId="0" xfId="49" applyNumberFormat="1" applyFont="1" applyBorder="1" applyAlignment="1">
      <alignment horizontal="right" wrapText="1"/>
    </xf>
    <xf numFmtId="164" fontId="4" fillId="0" borderId="0" xfId="49" applyNumberFormat="1" applyFont="1" applyAlignment="1">
      <alignment horizontal="right" wrapText="1"/>
    </xf>
    <xf numFmtId="164" fontId="4" fillId="0" borderId="22" xfId="49" applyNumberFormat="1" applyFont="1" applyFill="1" applyBorder="1" applyAlignment="1">
      <alignment horizontal="right" wrapText="1"/>
    </xf>
    <xf numFmtId="164" fontId="5" fillId="0" borderId="13" xfId="49" applyNumberFormat="1" applyFont="1" applyFill="1" applyBorder="1" applyAlignment="1">
      <alignment horizontal="right" wrapText="1"/>
    </xf>
    <xf numFmtId="164" fontId="5" fillId="0" borderId="20" xfId="49" applyNumberFormat="1" applyFont="1" applyFill="1" applyBorder="1" applyAlignment="1">
      <alignment horizontal="right" wrapText="1"/>
    </xf>
    <xf numFmtId="164" fontId="5" fillId="0" borderId="23" xfId="49" applyNumberFormat="1" applyFont="1" applyFill="1" applyBorder="1" applyAlignment="1">
      <alignment horizontal="right"/>
    </xf>
    <xf numFmtId="164" fontId="5" fillId="0" borderId="15" xfId="49" applyNumberFormat="1" applyFont="1" applyFill="1" applyBorder="1" applyAlignment="1">
      <alignment horizontal="right" wrapText="1"/>
    </xf>
    <xf numFmtId="164" fontId="5" fillId="0" borderId="24" xfId="49" applyNumberFormat="1" applyFont="1" applyFill="1" applyBorder="1" applyAlignment="1">
      <alignment horizontal="right" wrapText="1"/>
    </xf>
    <xf numFmtId="164" fontId="5" fillId="0" borderId="16" xfId="49" applyNumberFormat="1" applyFont="1" applyFill="1" applyBorder="1" applyAlignment="1">
      <alignment horizontal="right" wrapText="1"/>
    </xf>
    <xf numFmtId="164" fontId="4" fillId="0" borderId="12" xfId="49" applyNumberFormat="1" applyFont="1" applyFill="1" applyBorder="1" applyAlignment="1">
      <alignment horizontal="right" wrapText="1"/>
    </xf>
    <xf numFmtId="164" fontId="4" fillId="0" borderId="25" xfId="49" applyNumberFormat="1" applyFont="1" applyFill="1" applyBorder="1" applyAlignment="1">
      <alignment horizontal="right" wrapText="1"/>
    </xf>
    <xf numFmtId="164" fontId="5" fillId="0" borderId="23" xfId="49" applyNumberFormat="1" applyFont="1" applyFill="1" applyBorder="1" applyAlignment="1">
      <alignment horizontal="right" wrapText="1"/>
    </xf>
    <xf numFmtId="164" fontId="5" fillId="0" borderId="26" xfId="49" applyNumberFormat="1" applyFont="1" applyFill="1" applyBorder="1" applyAlignment="1">
      <alignment horizontal="right" wrapText="1"/>
    </xf>
    <xf numFmtId="164" fontId="4" fillId="0" borderId="15" xfId="49" applyNumberFormat="1" applyFont="1" applyFill="1" applyBorder="1" applyAlignment="1">
      <alignment horizontal="right" wrapText="1"/>
    </xf>
    <xf numFmtId="164" fontId="5" fillId="0" borderId="10" xfId="49" applyNumberFormat="1" applyFont="1" applyFill="1" applyBorder="1" applyAlignment="1">
      <alignment horizontal="right" wrapText="1"/>
    </xf>
    <xf numFmtId="164" fontId="5" fillId="0" borderId="21" xfId="49" applyNumberFormat="1" applyFont="1" applyFill="1" applyBorder="1" applyAlignment="1">
      <alignment horizontal="right" wrapText="1"/>
    </xf>
    <xf numFmtId="164" fontId="4" fillId="0" borderId="11" xfId="49" applyNumberFormat="1" applyFont="1" applyFill="1" applyBorder="1" applyAlignment="1">
      <alignment horizontal="right" wrapText="1"/>
    </xf>
    <xf numFmtId="164" fontId="6" fillId="0" borderId="13" xfId="49" applyNumberFormat="1" applyFont="1" applyFill="1" applyBorder="1" applyAlignment="1">
      <alignment horizontal="right" wrapText="1"/>
    </xf>
    <xf numFmtId="164" fontId="6" fillId="0" borderId="20" xfId="49" applyNumberFormat="1" applyFont="1" applyFill="1" applyBorder="1" applyAlignment="1">
      <alignment horizontal="right" wrapText="1"/>
    </xf>
    <xf numFmtId="164" fontId="4" fillId="0" borderId="18" xfId="49" applyNumberFormat="1" applyFont="1" applyFill="1" applyBorder="1" applyAlignment="1">
      <alignment horizontal="right" wrapText="1"/>
    </xf>
    <xf numFmtId="164" fontId="5" fillId="0" borderId="12" xfId="49" applyNumberFormat="1" applyFont="1" applyFill="1" applyBorder="1" applyAlignment="1">
      <alignment horizontal="right" wrapText="1"/>
    </xf>
    <xf numFmtId="164" fontId="6" fillId="0" borderId="16" xfId="49" applyNumberFormat="1" applyFont="1" applyFill="1" applyBorder="1" applyAlignment="1">
      <alignment horizontal="right" wrapText="1"/>
    </xf>
    <xf numFmtId="164" fontId="6" fillId="0" borderId="27" xfId="49" applyNumberFormat="1" applyFont="1" applyFill="1" applyBorder="1" applyAlignment="1">
      <alignment horizontal="right" wrapText="1"/>
    </xf>
    <xf numFmtId="164" fontId="8" fillId="0" borderId="13" xfId="49" applyNumberFormat="1" applyFont="1" applyFill="1" applyBorder="1" applyAlignment="1">
      <alignment horizontal="right" wrapText="1"/>
    </xf>
    <xf numFmtId="164" fontId="8" fillId="0" borderId="20" xfId="49" applyNumberFormat="1" applyFont="1" applyFill="1" applyBorder="1" applyAlignment="1">
      <alignment horizontal="right" wrapText="1"/>
    </xf>
    <xf numFmtId="0" fontId="7" fillId="0" borderId="0" xfId="59" applyFont="1" applyFill="1">
      <alignment/>
      <protection/>
    </xf>
    <xf numFmtId="49" fontId="4" fillId="0" borderId="16" xfId="59" applyNumberFormat="1" applyFont="1" applyFill="1" applyBorder="1" applyAlignment="1">
      <alignment vertical="center" wrapText="1"/>
      <protection/>
    </xf>
    <xf numFmtId="49" fontId="4" fillId="0" borderId="10" xfId="59" applyNumberFormat="1" applyFont="1" applyFill="1" applyBorder="1" applyAlignment="1">
      <alignment vertical="center" wrapText="1"/>
      <protection/>
    </xf>
    <xf numFmtId="0" fontId="6" fillId="0" borderId="13" xfId="59" applyFont="1" applyFill="1" applyBorder="1" applyAlignment="1">
      <alignment vertical="center" wrapText="1"/>
      <protection/>
    </xf>
    <xf numFmtId="0" fontId="4" fillId="0" borderId="15" xfId="59" applyFont="1" applyFill="1" applyBorder="1" applyAlignment="1">
      <alignment vertical="center"/>
      <protection/>
    </xf>
    <xf numFmtId="164" fontId="4" fillId="0" borderId="16" xfId="49" applyNumberFormat="1" applyFont="1" applyFill="1" applyBorder="1" applyAlignment="1">
      <alignment horizontal="right" wrapText="1"/>
    </xf>
    <xf numFmtId="164" fontId="4" fillId="0" borderId="16" xfId="49" applyNumberFormat="1" applyFont="1" applyFill="1" applyBorder="1" applyAlignment="1">
      <alignment horizontal="right"/>
    </xf>
    <xf numFmtId="49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46" fillId="0" borderId="0" xfId="0" applyNumberFormat="1" applyFont="1" applyAlignment="1">
      <alignment/>
    </xf>
    <xf numFmtId="0" fontId="2" fillId="34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49" applyNumberFormat="1" applyFont="1" applyFill="1" applyBorder="1" applyAlignment="1">
      <alignment horizontal="center" vertical="center" wrapText="1"/>
    </xf>
    <xf numFmtId="164" fontId="11" fillId="34" borderId="20" xfId="49" applyNumberFormat="1" applyFont="1" applyFill="1" applyBorder="1" applyAlignment="1">
      <alignment horizontal="center" vertical="center" wrapText="1"/>
    </xf>
    <xf numFmtId="49" fontId="30" fillId="34" borderId="0" xfId="0" applyNumberFormat="1" applyFont="1" applyFill="1" applyAlignment="1">
      <alignment/>
    </xf>
    <xf numFmtId="4" fontId="30" fillId="34" borderId="0" xfId="0" applyNumberFormat="1" applyFont="1" applyFill="1" applyAlignment="1">
      <alignment/>
    </xf>
    <xf numFmtId="0" fontId="30" fillId="34" borderId="0" xfId="0" applyFont="1" applyFill="1" applyAlignment="1">
      <alignment/>
    </xf>
    <xf numFmtId="3" fontId="47" fillId="0" borderId="28" xfId="0" applyNumberFormat="1" applyFont="1" applyBorder="1" applyAlignment="1">
      <alignment horizontal="center" vertical="center"/>
    </xf>
    <xf numFmtId="3" fontId="47" fillId="0" borderId="29" xfId="0" applyNumberFormat="1" applyFont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3" fontId="47" fillId="0" borderId="3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3" fontId="47" fillId="0" borderId="32" xfId="0" applyNumberFormat="1" applyFont="1" applyBorder="1" applyAlignment="1">
      <alignment horizontal="center" vertical="center"/>
    </xf>
  </cellXfs>
  <cellStyles count="5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0</xdr:col>
      <xdr:colOff>1104900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085" r="51052" b="9881"/>
        <a:stretch>
          <a:fillRect/>
        </a:stretch>
      </xdr:blipFill>
      <xdr:spPr>
        <a:xfrm>
          <a:off x="295275" y="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02"/>
  <sheetViews>
    <sheetView zoomScalePageLayoutView="0" workbookViewId="0" topLeftCell="A1">
      <pane xSplit="3" ySplit="3" topLeftCell="D27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98" sqref="C298"/>
    </sheetView>
  </sheetViews>
  <sheetFormatPr defaultColWidth="16.421875" defaultRowHeight="15"/>
  <cols>
    <col min="1" max="1" width="22.140625" style="95" bestFit="1" customWidth="1"/>
    <col min="2" max="2" width="5.00390625" style="95" bestFit="1" customWidth="1"/>
    <col min="3" max="3" width="58.7109375" style="95" customWidth="1"/>
    <col min="4" max="15" width="15.28125" style="96" bestFit="1" customWidth="1"/>
    <col min="16" max="16" width="16.421875" style="96" bestFit="1" customWidth="1"/>
  </cols>
  <sheetData>
    <row r="1" spans="1:16" s="94" customFormat="1" ht="15">
      <c r="A1" s="92"/>
      <c r="B1" s="92"/>
      <c r="C1" s="92" t="s">
        <v>623</v>
      </c>
      <c r="D1" s="93" t="s">
        <v>1</v>
      </c>
      <c r="E1" s="93" t="s">
        <v>2</v>
      </c>
      <c r="F1" s="93" t="s">
        <v>3</v>
      </c>
      <c r="G1" s="93" t="s">
        <v>4</v>
      </c>
      <c r="H1" s="93" t="s">
        <v>5</v>
      </c>
      <c r="I1" s="93" t="s">
        <v>6</v>
      </c>
      <c r="J1" s="93" t="s">
        <v>7</v>
      </c>
      <c r="K1" s="93" t="s">
        <v>8</v>
      </c>
      <c r="L1" s="93" t="s">
        <v>9</v>
      </c>
      <c r="M1" s="93" t="s">
        <v>10</v>
      </c>
      <c r="N1" s="93" t="s">
        <v>624</v>
      </c>
      <c r="O1" s="93" t="s">
        <v>11</v>
      </c>
      <c r="P1" s="93" t="s">
        <v>0</v>
      </c>
    </row>
    <row r="2" spans="1:16" ht="15">
      <c r="A2" s="95" t="s">
        <v>511</v>
      </c>
      <c r="B2" s="95" t="s">
        <v>325</v>
      </c>
      <c r="C2" s="95" t="s">
        <v>12</v>
      </c>
      <c r="D2" s="96">
        <v>3066387567</v>
      </c>
      <c r="E2" s="96">
        <v>2861991654</v>
      </c>
      <c r="F2" s="96">
        <v>2499161398</v>
      </c>
      <c r="G2" s="96">
        <v>2451646498</v>
      </c>
      <c r="H2" s="96">
        <v>2516667569</v>
      </c>
      <c r="I2" s="96">
        <v>2201868669</v>
      </c>
      <c r="J2" s="96">
        <v>2899783162</v>
      </c>
      <c r="K2" s="96">
        <v>1730009336</v>
      </c>
      <c r="L2" s="96">
        <v>2317008947</v>
      </c>
      <c r="M2" s="96">
        <v>2607898921</v>
      </c>
      <c r="N2" s="96">
        <v>2635322956</v>
      </c>
      <c r="O2" s="96">
        <v>6251293200</v>
      </c>
      <c r="P2" s="96">
        <v>34039039877</v>
      </c>
    </row>
    <row r="3" spans="1:16" s="109" customFormat="1" ht="15">
      <c r="A3" s="107" t="s">
        <v>512</v>
      </c>
      <c r="B3" s="107" t="s">
        <v>325</v>
      </c>
      <c r="C3" s="107" t="s">
        <v>13</v>
      </c>
      <c r="D3" s="108">
        <v>3066387567</v>
      </c>
      <c r="E3" s="108">
        <v>2861991654</v>
      </c>
      <c r="F3" s="108">
        <v>2499161398</v>
      </c>
      <c r="G3" s="108">
        <v>2451646498</v>
      </c>
      <c r="H3" s="108">
        <v>2516667569</v>
      </c>
      <c r="I3" s="108">
        <v>2201868669</v>
      </c>
      <c r="J3" s="108">
        <v>2899783162</v>
      </c>
      <c r="K3" s="108">
        <v>1730009336</v>
      </c>
      <c r="L3" s="108">
        <v>2317008947</v>
      </c>
      <c r="M3" s="108">
        <v>2607898921</v>
      </c>
      <c r="N3" s="108">
        <v>2635322956</v>
      </c>
      <c r="O3" s="108">
        <v>6251293200</v>
      </c>
      <c r="P3" s="108">
        <v>34039039877</v>
      </c>
    </row>
    <row r="4" spans="1:16" ht="15">
      <c r="A4" s="95" t="s">
        <v>14</v>
      </c>
      <c r="B4" s="95" t="s">
        <v>326</v>
      </c>
      <c r="C4" s="95" t="s">
        <v>15</v>
      </c>
      <c r="D4" s="96">
        <v>2875164577</v>
      </c>
      <c r="E4" s="96">
        <v>2764133423</v>
      </c>
      <c r="F4" s="96">
        <v>2354620796</v>
      </c>
      <c r="G4" s="96">
        <v>2357544331</v>
      </c>
      <c r="H4" s="96">
        <v>2423302810</v>
      </c>
      <c r="I4" s="96">
        <v>1949225774</v>
      </c>
      <c r="J4" s="96">
        <v>2808239565</v>
      </c>
      <c r="K4" s="96">
        <v>1549948877</v>
      </c>
      <c r="L4" s="96">
        <v>2205831322</v>
      </c>
      <c r="M4" s="96">
        <v>2513369188</v>
      </c>
      <c r="N4" s="96">
        <v>2447428464</v>
      </c>
      <c r="O4" s="96">
        <v>3881252429</v>
      </c>
      <c r="P4" s="96">
        <v>30130061556</v>
      </c>
    </row>
    <row r="5" spans="1:16" s="109" customFormat="1" ht="15">
      <c r="A5" s="107" t="s">
        <v>14</v>
      </c>
      <c r="B5" s="107" t="s">
        <v>327</v>
      </c>
      <c r="C5" s="107" t="s">
        <v>15</v>
      </c>
      <c r="D5" s="108">
        <v>208285621</v>
      </c>
      <c r="E5" s="108">
        <v>82074197</v>
      </c>
      <c r="F5" s="108">
        <v>101796524</v>
      </c>
      <c r="G5" s="108">
        <v>71754429</v>
      </c>
      <c r="H5" s="108">
        <v>70020826</v>
      </c>
      <c r="I5" s="108">
        <v>84745484</v>
      </c>
      <c r="J5" s="108">
        <v>67394998</v>
      </c>
      <c r="K5" s="108">
        <v>72008851</v>
      </c>
      <c r="L5" s="108">
        <v>123047337</v>
      </c>
      <c r="M5" s="108">
        <v>64393431</v>
      </c>
      <c r="N5" s="108">
        <v>66529899</v>
      </c>
      <c r="O5" s="108">
        <v>113749750</v>
      </c>
      <c r="P5" s="108">
        <v>1125801347</v>
      </c>
    </row>
    <row r="6" spans="1:16" ht="15">
      <c r="A6" s="95" t="s">
        <v>14</v>
      </c>
      <c r="B6" s="95" t="s">
        <v>328</v>
      </c>
      <c r="C6" s="95" t="s">
        <v>16</v>
      </c>
      <c r="D6" s="96">
        <v>4651527</v>
      </c>
      <c r="E6" s="96">
        <v>3737912</v>
      </c>
      <c r="F6" s="96">
        <v>4281804</v>
      </c>
      <c r="G6" s="96">
        <v>2664889</v>
      </c>
      <c r="H6" s="96">
        <v>2506303</v>
      </c>
      <c r="I6" s="96">
        <v>2210815</v>
      </c>
      <c r="J6" s="96">
        <v>2328847</v>
      </c>
      <c r="K6" s="96">
        <v>2344086</v>
      </c>
      <c r="L6" s="96">
        <v>2427179</v>
      </c>
      <c r="M6" s="96">
        <v>2802415</v>
      </c>
      <c r="N6" s="96">
        <v>2602658</v>
      </c>
      <c r="O6" s="96">
        <v>1574009</v>
      </c>
      <c r="P6" s="96">
        <v>34132444</v>
      </c>
    </row>
    <row r="7" spans="1:16" ht="15">
      <c r="A7" s="95" t="s">
        <v>14</v>
      </c>
      <c r="B7" s="95" t="s">
        <v>329</v>
      </c>
      <c r="C7" s="95" t="s">
        <v>17</v>
      </c>
      <c r="D7" s="96">
        <v>421550</v>
      </c>
      <c r="E7" s="96">
        <v>493753</v>
      </c>
      <c r="F7" s="96">
        <v>434738</v>
      </c>
      <c r="G7" s="96">
        <v>407637</v>
      </c>
      <c r="H7" s="96">
        <v>504964</v>
      </c>
      <c r="I7" s="96">
        <v>672745</v>
      </c>
      <c r="J7" s="96">
        <v>381590</v>
      </c>
      <c r="K7" s="96">
        <v>397250</v>
      </c>
      <c r="L7" s="96">
        <v>413930</v>
      </c>
      <c r="M7" s="96">
        <v>422695</v>
      </c>
      <c r="N7" s="96">
        <v>366482</v>
      </c>
      <c r="O7" s="96">
        <v>1036907</v>
      </c>
      <c r="P7" s="96">
        <v>5954241</v>
      </c>
    </row>
    <row r="8" spans="1:16" ht="15">
      <c r="A8" s="95" t="s">
        <v>14</v>
      </c>
      <c r="B8" s="95" t="s">
        <v>330</v>
      </c>
      <c r="C8" s="95" t="s">
        <v>18</v>
      </c>
      <c r="D8" s="96">
        <v>12893</v>
      </c>
      <c r="E8" s="96">
        <v>340295</v>
      </c>
      <c r="F8" s="96">
        <v>295881</v>
      </c>
      <c r="G8" s="96">
        <v>94780</v>
      </c>
      <c r="H8" s="96">
        <v>348678</v>
      </c>
      <c r="I8" s="96">
        <v>1407403</v>
      </c>
      <c r="J8" s="96">
        <v>175382</v>
      </c>
      <c r="K8" s="96">
        <v>863523</v>
      </c>
      <c r="L8" s="96">
        <v>176971</v>
      </c>
      <c r="M8" s="96">
        <v>243988</v>
      </c>
      <c r="N8" s="96">
        <v>240554</v>
      </c>
      <c r="O8" s="96">
        <v>65982</v>
      </c>
      <c r="P8" s="96">
        <v>4266330</v>
      </c>
    </row>
    <row r="9" spans="1:16" ht="15">
      <c r="A9" s="95" t="s">
        <v>14</v>
      </c>
      <c r="B9" s="95" t="s">
        <v>331</v>
      </c>
      <c r="C9" s="95" t="s">
        <v>19</v>
      </c>
      <c r="D9" s="96">
        <v>111042002</v>
      </c>
      <c r="E9" s="96">
        <v>55819623</v>
      </c>
      <c r="F9" s="96">
        <v>75093245</v>
      </c>
      <c r="G9" s="96">
        <v>60384361</v>
      </c>
      <c r="H9" s="96">
        <v>60400820</v>
      </c>
      <c r="I9" s="96">
        <v>65878962</v>
      </c>
      <c r="J9" s="96">
        <v>59588752</v>
      </c>
      <c r="K9" s="96">
        <v>58842274</v>
      </c>
      <c r="L9" s="96">
        <v>115506689</v>
      </c>
      <c r="M9" s="96">
        <v>56451381</v>
      </c>
      <c r="N9" s="96">
        <v>58743787</v>
      </c>
      <c r="O9" s="96">
        <v>94103734</v>
      </c>
      <c r="P9" s="96">
        <v>871855630</v>
      </c>
    </row>
    <row r="10" spans="1:16" ht="15">
      <c r="A10" s="95" t="s">
        <v>14</v>
      </c>
      <c r="B10" s="95" t="s">
        <v>332</v>
      </c>
      <c r="C10" s="95" t="s">
        <v>20</v>
      </c>
      <c r="D10" s="96">
        <v>1105069</v>
      </c>
      <c r="E10" s="96">
        <v>1004073</v>
      </c>
      <c r="F10" s="96">
        <v>1092892</v>
      </c>
      <c r="G10" s="96">
        <v>1446178</v>
      </c>
      <c r="H10" s="96">
        <v>1429789</v>
      </c>
      <c r="I10" s="96">
        <v>1414589</v>
      </c>
      <c r="J10" s="96">
        <v>1206580</v>
      </c>
      <c r="K10" s="96">
        <v>1464689</v>
      </c>
      <c r="L10" s="96">
        <v>1303272</v>
      </c>
      <c r="M10" s="96">
        <v>1401816</v>
      </c>
      <c r="N10" s="96">
        <v>1817772</v>
      </c>
      <c r="O10" s="96">
        <v>1438391</v>
      </c>
      <c r="P10" s="96">
        <v>16125110</v>
      </c>
    </row>
    <row r="11" spans="1:16" ht="15">
      <c r="A11" s="95" t="s">
        <v>14</v>
      </c>
      <c r="B11" s="95" t="s">
        <v>513</v>
      </c>
      <c r="C11" s="95" t="s">
        <v>625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</row>
    <row r="12" spans="1:16" ht="15">
      <c r="A12" s="95" t="s">
        <v>14</v>
      </c>
      <c r="B12" s="95" t="s">
        <v>505</v>
      </c>
      <c r="C12" s="95" t="s">
        <v>21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</row>
    <row r="13" spans="1:16" ht="15">
      <c r="A13" s="95" t="s">
        <v>14</v>
      </c>
      <c r="B13" s="95" t="s">
        <v>506</v>
      </c>
      <c r="C13" s="95" t="s">
        <v>22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</row>
    <row r="14" spans="1:16" ht="15">
      <c r="A14" s="95" t="s">
        <v>14</v>
      </c>
      <c r="B14" s="95" t="s">
        <v>333</v>
      </c>
      <c r="C14" s="95" t="s">
        <v>23</v>
      </c>
      <c r="D14" s="96">
        <v>90699841</v>
      </c>
      <c r="E14" s="96">
        <v>20135745</v>
      </c>
      <c r="F14" s="96">
        <v>20583252</v>
      </c>
      <c r="G14" s="96">
        <v>6750616</v>
      </c>
      <c r="H14" s="96">
        <v>4797445</v>
      </c>
      <c r="I14" s="96">
        <v>4859431</v>
      </c>
      <c r="J14" s="96">
        <v>3696368</v>
      </c>
      <c r="K14" s="96">
        <v>3481649</v>
      </c>
      <c r="L14" s="96">
        <v>3214020</v>
      </c>
      <c r="M14" s="96">
        <v>3000705</v>
      </c>
      <c r="N14" s="96">
        <v>2696672</v>
      </c>
      <c r="O14" s="96">
        <v>2923268</v>
      </c>
      <c r="P14" s="96">
        <v>166839012</v>
      </c>
    </row>
    <row r="15" spans="1:16" ht="15">
      <c r="A15" s="95" t="s">
        <v>14</v>
      </c>
      <c r="B15" s="95" t="s">
        <v>514</v>
      </c>
      <c r="C15" s="95" t="s">
        <v>626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</row>
    <row r="16" spans="1:16" ht="15">
      <c r="A16" s="95" t="s">
        <v>14</v>
      </c>
      <c r="B16" s="95" t="s">
        <v>334</v>
      </c>
      <c r="C16" s="95" t="s">
        <v>24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</row>
    <row r="17" spans="1:16" ht="15">
      <c r="A17" s="95" t="s">
        <v>14</v>
      </c>
      <c r="B17" s="95" t="s">
        <v>515</v>
      </c>
      <c r="C17" s="95" t="s">
        <v>627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</row>
    <row r="18" spans="1:16" ht="15">
      <c r="A18" s="95" t="s">
        <v>14</v>
      </c>
      <c r="B18" s="95" t="s">
        <v>25</v>
      </c>
      <c r="C18" s="95" t="s">
        <v>26</v>
      </c>
      <c r="D18" s="96">
        <v>352739</v>
      </c>
      <c r="E18" s="96">
        <v>66033</v>
      </c>
      <c r="F18" s="96">
        <v>14712</v>
      </c>
      <c r="G18" s="96">
        <v>5211</v>
      </c>
      <c r="H18" s="96">
        <v>28384</v>
      </c>
      <c r="I18" s="96">
        <v>1661350</v>
      </c>
      <c r="J18" s="96">
        <v>11379</v>
      </c>
      <c r="K18" s="96">
        <v>34584</v>
      </c>
      <c r="L18" s="96">
        <v>1</v>
      </c>
      <c r="M18" s="96">
        <v>0</v>
      </c>
      <c r="N18" s="96">
        <v>61974</v>
      </c>
      <c r="O18" s="96">
        <v>33468</v>
      </c>
      <c r="P18" s="96">
        <v>2269835</v>
      </c>
    </row>
    <row r="19" spans="1:16" ht="15">
      <c r="A19" s="95" t="s">
        <v>14</v>
      </c>
      <c r="B19" s="95" t="s">
        <v>27</v>
      </c>
      <c r="C19" s="95" t="s">
        <v>28</v>
      </c>
      <c r="D19" s="96">
        <v>0</v>
      </c>
      <c r="E19" s="96">
        <v>476763</v>
      </c>
      <c r="F19" s="96">
        <v>0</v>
      </c>
      <c r="G19" s="96">
        <v>757</v>
      </c>
      <c r="H19" s="96">
        <v>4443</v>
      </c>
      <c r="I19" s="96">
        <v>6640189</v>
      </c>
      <c r="J19" s="96">
        <v>6100</v>
      </c>
      <c r="K19" s="96">
        <v>4580796</v>
      </c>
      <c r="L19" s="96">
        <v>5275</v>
      </c>
      <c r="M19" s="96">
        <v>70431</v>
      </c>
      <c r="N19" s="96">
        <v>0</v>
      </c>
      <c r="O19" s="96">
        <v>2117</v>
      </c>
      <c r="P19" s="96">
        <v>11786871</v>
      </c>
    </row>
    <row r="20" spans="1:16" ht="15">
      <c r="A20" s="95" t="s">
        <v>14</v>
      </c>
      <c r="B20" s="95" t="s">
        <v>29</v>
      </c>
      <c r="C20" s="95" t="s">
        <v>30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11105872</v>
      </c>
      <c r="P20" s="96">
        <v>11105872</v>
      </c>
    </row>
    <row r="21" spans="1:16" ht="15">
      <c r="A21" s="95" t="s">
        <v>14</v>
      </c>
      <c r="B21" s="95" t="s">
        <v>31</v>
      </c>
      <c r="C21" s="95" t="s">
        <v>32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1466002</v>
      </c>
      <c r="P21" s="96">
        <v>1466002</v>
      </c>
    </row>
    <row r="22" spans="1:16" ht="15">
      <c r="A22" s="95" t="s">
        <v>14</v>
      </c>
      <c r="B22" s="95" t="s">
        <v>628</v>
      </c>
      <c r="C22" s="95" t="s">
        <v>629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</row>
    <row r="23" spans="1:16" ht="15">
      <c r="A23" s="95" t="s">
        <v>14</v>
      </c>
      <c r="B23" s="95" t="s">
        <v>630</v>
      </c>
      <c r="C23" s="95" t="s">
        <v>631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</row>
    <row r="24" spans="1:16" ht="15">
      <c r="A24" s="95" t="s">
        <v>14</v>
      </c>
      <c r="B24" s="95" t="s">
        <v>516</v>
      </c>
      <c r="C24" s="95" t="s">
        <v>632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</row>
    <row r="25" spans="1:16" ht="15">
      <c r="A25" s="95" t="s">
        <v>14</v>
      </c>
      <c r="B25" s="95" t="s">
        <v>633</v>
      </c>
      <c r="C25" s="95" t="s">
        <v>634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</row>
    <row r="26" spans="1:16" ht="15">
      <c r="A26" s="95" t="s">
        <v>14</v>
      </c>
      <c r="B26" s="95" t="s">
        <v>635</v>
      </c>
      <c r="C26" s="95" t="s">
        <v>636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</row>
    <row r="27" spans="1:16" ht="15">
      <c r="A27" s="95" t="s">
        <v>14</v>
      </c>
      <c r="B27" s="95" t="s">
        <v>637</v>
      </c>
      <c r="C27" s="95" t="s">
        <v>638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</row>
    <row r="28" spans="1:16" ht="15">
      <c r="A28" s="95" t="s">
        <v>14</v>
      </c>
      <c r="B28" s="95" t="s">
        <v>639</v>
      </c>
      <c r="C28" s="95" t="s">
        <v>640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</row>
    <row r="29" spans="1:16" ht="15">
      <c r="A29" s="95" t="s">
        <v>14</v>
      </c>
      <c r="B29" s="95" t="s">
        <v>641</v>
      </c>
      <c r="C29" s="95" t="s">
        <v>642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</row>
    <row r="30" spans="1:16" s="109" customFormat="1" ht="15">
      <c r="A30" s="107" t="s">
        <v>14</v>
      </c>
      <c r="B30" s="107" t="s">
        <v>335</v>
      </c>
      <c r="C30" s="107" t="s">
        <v>33</v>
      </c>
      <c r="D30" s="108">
        <v>118849675</v>
      </c>
      <c r="E30" s="108">
        <v>59965381</v>
      </c>
      <c r="F30" s="108">
        <v>78891857</v>
      </c>
      <c r="G30" s="108">
        <v>41184151</v>
      </c>
      <c r="H30" s="108">
        <v>34380998</v>
      </c>
      <c r="I30" s="108">
        <v>27263653</v>
      </c>
      <c r="J30" s="108">
        <v>26584652</v>
      </c>
      <c r="K30" s="108">
        <v>28491440</v>
      </c>
      <c r="L30" s="108">
        <v>27700181</v>
      </c>
      <c r="M30" s="108">
        <v>33988737</v>
      </c>
      <c r="N30" s="108">
        <v>39025815</v>
      </c>
      <c r="O30" s="108">
        <v>551765594</v>
      </c>
      <c r="P30" s="108">
        <v>1068092134</v>
      </c>
    </row>
    <row r="31" spans="1:16" ht="15">
      <c r="A31" s="95" t="s">
        <v>14</v>
      </c>
      <c r="B31" s="95" t="s">
        <v>336</v>
      </c>
      <c r="C31" s="95" t="s">
        <v>34</v>
      </c>
      <c r="D31" s="100">
        <v>103933</v>
      </c>
      <c r="E31" s="96">
        <v>80898</v>
      </c>
      <c r="F31" s="96">
        <v>122256</v>
      </c>
      <c r="G31" s="96">
        <v>93057</v>
      </c>
      <c r="H31" s="96">
        <v>82002</v>
      </c>
      <c r="I31" s="96">
        <v>92333</v>
      </c>
      <c r="J31" s="96">
        <v>84202</v>
      </c>
      <c r="K31" s="96">
        <v>142257</v>
      </c>
      <c r="L31" s="96">
        <v>92102</v>
      </c>
      <c r="M31" s="96">
        <v>109620</v>
      </c>
      <c r="N31" s="96">
        <v>90979</v>
      </c>
      <c r="O31" s="96">
        <v>46566</v>
      </c>
      <c r="P31" s="96">
        <v>1140205</v>
      </c>
    </row>
    <row r="32" spans="1:16" ht="15">
      <c r="A32" s="95" t="s">
        <v>14</v>
      </c>
      <c r="B32" s="95" t="s">
        <v>337</v>
      </c>
      <c r="C32" s="95" t="s">
        <v>35</v>
      </c>
      <c r="D32" s="100">
        <v>4484239</v>
      </c>
      <c r="E32" s="96">
        <v>5706413</v>
      </c>
      <c r="F32" s="96">
        <v>6112420</v>
      </c>
      <c r="G32" s="96">
        <v>4971315</v>
      </c>
      <c r="H32" s="96">
        <v>6477603</v>
      </c>
      <c r="I32" s="96">
        <v>6433054</v>
      </c>
      <c r="J32" s="96">
        <v>5987397</v>
      </c>
      <c r="K32" s="96">
        <v>7055134</v>
      </c>
      <c r="L32" s="96">
        <v>5355209</v>
      </c>
      <c r="M32" s="96">
        <v>7569883</v>
      </c>
      <c r="N32" s="96">
        <v>5086245</v>
      </c>
      <c r="O32" s="96">
        <v>7824772</v>
      </c>
      <c r="P32" s="96">
        <v>73063684</v>
      </c>
    </row>
    <row r="33" spans="1:16" ht="15">
      <c r="A33" s="95" t="s">
        <v>14</v>
      </c>
      <c r="B33" s="95" t="s">
        <v>338</v>
      </c>
      <c r="C33" s="95" t="s">
        <v>36</v>
      </c>
      <c r="D33" s="100">
        <v>193126</v>
      </c>
      <c r="E33" s="96">
        <v>190880</v>
      </c>
      <c r="F33" s="96">
        <v>267673</v>
      </c>
      <c r="G33" s="96">
        <v>263917</v>
      </c>
      <c r="H33" s="96">
        <v>207280</v>
      </c>
      <c r="I33" s="96">
        <v>192668</v>
      </c>
      <c r="J33" s="96">
        <v>186443</v>
      </c>
      <c r="K33" s="96">
        <v>183566</v>
      </c>
      <c r="L33" s="96">
        <v>196154</v>
      </c>
      <c r="M33" s="96">
        <v>193519</v>
      </c>
      <c r="N33" s="96">
        <v>200685</v>
      </c>
      <c r="O33" s="96">
        <v>226122</v>
      </c>
      <c r="P33" s="96">
        <v>2502033</v>
      </c>
    </row>
    <row r="34" spans="1:16" ht="15">
      <c r="A34" s="95" t="s">
        <v>14</v>
      </c>
      <c r="B34" s="95" t="s">
        <v>339</v>
      </c>
      <c r="C34" s="95" t="s">
        <v>37</v>
      </c>
      <c r="D34" s="100">
        <v>83992095</v>
      </c>
      <c r="E34" s="96">
        <v>33780709</v>
      </c>
      <c r="F34" s="96">
        <v>44209133</v>
      </c>
      <c r="G34" s="96">
        <v>12268842</v>
      </c>
      <c r="H34" s="96">
        <v>6701386</v>
      </c>
      <c r="I34" s="96">
        <v>4927472</v>
      </c>
      <c r="J34" s="96">
        <v>4058958</v>
      </c>
      <c r="K34" s="96">
        <v>4605257</v>
      </c>
      <c r="L34" s="96">
        <v>5426545</v>
      </c>
      <c r="M34" s="96">
        <v>7445909</v>
      </c>
      <c r="N34" s="96">
        <v>15055513</v>
      </c>
      <c r="O34" s="96">
        <v>6939123</v>
      </c>
      <c r="P34" s="96">
        <v>229410942</v>
      </c>
    </row>
    <row r="35" spans="1:16" ht="15">
      <c r="A35" s="95" t="s">
        <v>14</v>
      </c>
      <c r="B35" s="95" t="s">
        <v>340</v>
      </c>
      <c r="C35" s="95" t="s">
        <v>38</v>
      </c>
      <c r="D35" s="100">
        <v>5738660</v>
      </c>
      <c r="E35" s="96">
        <v>4490704</v>
      </c>
      <c r="F35" s="96">
        <v>5245331</v>
      </c>
      <c r="G35" s="96">
        <v>4356527</v>
      </c>
      <c r="H35" s="96">
        <v>4892300</v>
      </c>
      <c r="I35" s="96">
        <v>4445150</v>
      </c>
      <c r="J35" s="96">
        <v>5501368</v>
      </c>
      <c r="K35" s="96">
        <v>5046593</v>
      </c>
      <c r="L35" s="96">
        <v>5687254</v>
      </c>
      <c r="M35" s="96">
        <v>5726186</v>
      </c>
      <c r="N35" s="96">
        <v>5790146</v>
      </c>
      <c r="O35" s="96">
        <v>5877612</v>
      </c>
      <c r="P35" s="96">
        <v>62797831</v>
      </c>
    </row>
    <row r="36" spans="1:16" ht="15">
      <c r="A36" s="95" t="s">
        <v>14</v>
      </c>
      <c r="B36" s="95" t="s">
        <v>341</v>
      </c>
      <c r="C36" s="95" t="s">
        <v>39</v>
      </c>
      <c r="D36" s="100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</row>
    <row r="37" spans="1:16" ht="15">
      <c r="A37" s="95" t="s">
        <v>14</v>
      </c>
      <c r="B37" s="95" t="s">
        <v>342</v>
      </c>
      <c r="C37" s="95" t="s">
        <v>40</v>
      </c>
      <c r="D37" s="100">
        <v>2255623</v>
      </c>
      <c r="E37" s="96">
        <v>1606626</v>
      </c>
      <c r="F37" s="96">
        <v>1871663</v>
      </c>
      <c r="G37" s="96">
        <v>1715555</v>
      </c>
      <c r="H37" s="96">
        <v>1900848</v>
      </c>
      <c r="I37" s="96">
        <v>1774254</v>
      </c>
      <c r="J37" s="96">
        <v>1741105</v>
      </c>
      <c r="K37" s="96">
        <v>1744484</v>
      </c>
      <c r="L37" s="96">
        <v>1561128</v>
      </c>
      <c r="M37" s="96">
        <v>1830711</v>
      </c>
      <c r="N37" s="96">
        <v>1659032</v>
      </c>
      <c r="O37" s="96">
        <v>976933</v>
      </c>
      <c r="P37" s="96">
        <v>20637962</v>
      </c>
    </row>
    <row r="38" spans="1:16" ht="15">
      <c r="A38" s="95" t="s">
        <v>14</v>
      </c>
      <c r="B38" s="95" t="s">
        <v>343</v>
      </c>
      <c r="C38" s="95" t="s">
        <v>41</v>
      </c>
      <c r="D38" s="100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</row>
    <row r="39" spans="1:16" ht="15">
      <c r="A39" s="95" t="s">
        <v>14</v>
      </c>
      <c r="B39" s="95" t="s">
        <v>344</v>
      </c>
      <c r="C39" s="95" t="s">
        <v>42</v>
      </c>
      <c r="D39" s="100">
        <v>18682620</v>
      </c>
      <c r="E39" s="96">
        <v>11177839</v>
      </c>
      <c r="F39" s="96">
        <v>16511824</v>
      </c>
      <c r="G39" s="96">
        <v>8892874</v>
      </c>
      <c r="H39" s="96">
        <v>8123733</v>
      </c>
      <c r="I39" s="96">
        <v>6585554</v>
      </c>
      <c r="J39" s="96">
        <v>6909112</v>
      </c>
      <c r="K39" s="96">
        <v>7149981</v>
      </c>
      <c r="L39" s="96">
        <v>6837268</v>
      </c>
      <c r="M39" s="96">
        <v>8310590</v>
      </c>
      <c r="N39" s="96">
        <v>8513611</v>
      </c>
      <c r="O39" s="96">
        <v>7455958</v>
      </c>
      <c r="P39" s="96">
        <v>115150964</v>
      </c>
    </row>
    <row r="40" spans="1:16" ht="15">
      <c r="A40" s="95" t="s">
        <v>14</v>
      </c>
      <c r="B40" s="95" t="s">
        <v>345</v>
      </c>
      <c r="C40" s="95" t="s">
        <v>43</v>
      </c>
      <c r="D40" s="100">
        <v>557085</v>
      </c>
      <c r="E40" s="96">
        <v>759765</v>
      </c>
      <c r="F40" s="96">
        <v>477560</v>
      </c>
      <c r="G40" s="96">
        <v>500210</v>
      </c>
      <c r="H40" s="96">
        <v>456419</v>
      </c>
      <c r="I40" s="96">
        <v>386981</v>
      </c>
      <c r="J40" s="96">
        <v>711859</v>
      </c>
      <c r="K40" s="96">
        <v>570983</v>
      </c>
      <c r="L40" s="96">
        <v>515299</v>
      </c>
      <c r="M40" s="96">
        <v>605195</v>
      </c>
      <c r="N40" s="96">
        <v>442573</v>
      </c>
      <c r="O40" s="96">
        <v>211815</v>
      </c>
      <c r="P40" s="96">
        <v>6195744</v>
      </c>
    </row>
    <row r="41" spans="1:16" ht="15">
      <c r="A41" s="95" t="s">
        <v>14</v>
      </c>
      <c r="B41" s="95" t="s">
        <v>346</v>
      </c>
      <c r="C41" s="95" t="s">
        <v>44</v>
      </c>
      <c r="D41" s="100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</row>
    <row r="42" spans="1:16" ht="15">
      <c r="A42" s="95" t="s">
        <v>14</v>
      </c>
      <c r="B42" s="95" t="s">
        <v>347</v>
      </c>
      <c r="C42" s="95" t="s">
        <v>45</v>
      </c>
      <c r="D42" s="100">
        <v>1642073</v>
      </c>
      <c r="E42" s="96">
        <v>1435181</v>
      </c>
      <c r="F42" s="96">
        <v>2652162</v>
      </c>
      <c r="G42" s="96">
        <v>6050831</v>
      </c>
      <c r="H42" s="96">
        <v>3621086</v>
      </c>
      <c r="I42" s="96">
        <v>1384426</v>
      </c>
      <c r="J42" s="96">
        <v>653490</v>
      </c>
      <c r="K42" s="96">
        <v>1116905</v>
      </c>
      <c r="L42" s="96">
        <v>875660</v>
      </c>
      <c r="M42" s="96">
        <v>1080467</v>
      </c>
      <c r="N42" s="96">
        <v>1121225</v>
      </c>
      <c r="O42" s="96">
        <v>886142</v>
      </c>
      <c r="P42" s="96">
        <v>22519648</v>
      </c>
    </row>
    <row r="43" spans="1:16" ht="15">
      <c r="A43" s="95" t="s">
        <v>14</v>
      </c>
      <c r="B43" s="95" t="s">
        <v>517</v>
      </c>
      <c r="C43" s="95" t="s">
        <v>643</v>
      </c>
      <c r="D43" s="100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</row>
    <row r="44" spans="1:16" ht="15">
      <c r="A44" s="95" t="s">
        <v>14</v>
      </c>
      <c r="B44" s="95" t="s">
        <v>348</v>
      </c>
      <c r="C44" s="95" t="s">
        <v>46</v>
      </c>
      <c r="D44" s="100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</row>
    <row r="45" spans="1:16" ht="15">
      <c r="A45" s="95" t="s">
        <v>14</v>
      </c>
      <c r="B45" s="95" t="s">
        <v>349</v>
      </c>
      <c r="C45" s="95" t="s">
        <v>47</v>
      </c>
      <c r="D45" s="100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</row>
    <row r="46" spans="1:16" ht="15">
      <c r="A46" s="95" t="s">
        <v>14</v>
      </c>
      <c r="B46" s="95" t="s">
        <v>119</v>
      </c>
      <c r="C46" s="95" t="s">
        <v>644</v>
      </c>
      <c r="D46" s="100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</row>
    <row r="47" spans="1:16" ht="15">
      <c r="A47" s="95" t="s">
        <v>14</v>
      </c>
      <c r="B47" s="95" t="s">
        <v>120</v>
      </c>
      <c r="C47" s="95" t="s">
        <v>645</v>
      </c>
      <c r="D47" s="100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</row>
    <row r="48" spans="1:16" ht="15">
      <c r="A48" s="95" t="s">
        <v>14</v>
      </c>
      <c r="B48" s="95" t="s">
        <v>48</v>
      </c>
      <c r="C48" s="95" t="s">
        <v>49</v>
      </c>
      <c r="D48" s="100">
        <v>1040973</v>
      </c>
      <c r="E48" s="96">
        <v>577118</v>
      </c>
      <c r="F48" s="96">
        <v>1262587</v>
      </c>
      <c r="G48" s="96">
        <v>1911775</v>
      </c>
      <c r="H48" s="96">
        <v>1759093</v>
      </c>
      <c r="I48" s="96">
        <v>882513</v>
      </c>
      <c r="J48" s="96">
        <v>591470</v>
      </c>
      <c r="K48" s="96">
        <v>717032</v>
      </c>
      <c r="L48" s="96">
        <v>994314</v>
      </c>
      <c r="M48" s="96">
        <v>957409</v>
      </c>
      <c r="N48" s="96">
        <v>906558</v>
      </c>
      <c r="O48" s="96">
        <v>1337461</v>
      </c>
      <c r="P48" s="96">
        <v>12938303</v>
      </c>
    </row>
    <row r="49" spans="1:16" ht="15">
      <c r="A49" s="95" t="s">
        <v>14</v>
      </c>
      <c r="B49" s="95" t="s">
        <v>50</v>
      </c>
      <c r="C49" s="95" t="s">
        <v>30</v>
      </c>
      <c r="D49" s="100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15813689</v>
      </c>
      <c r="P49" s="96">
        <v>15813689</v>
      </c>
    </row>
    <row r="50" spans="1:16" ht="15">
      <c r="A50" s="95" t="s">
        <v>14</v>
      </c>
      <c r="B50" s="95" t="s">
        <v>51</v>
      </c>
      <c r="C50" s="95" t="s">
        <v>52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1066011</v>
      </c>
      <c r="P50" s="96">
        <v>1066011</v>
      </c>
    </row>
    <row r="51" spans="1:16" ht="15">
      <c r="A51" s="95" t="s">
        <v>14</v>
      </c>
      <c r="B51" s="95" t="s">
        <v>646</v>
      </c>
      <c r="C51" s="95" t="s">
        <v>647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502944145</v>
      </c>
      <c r="P51" s="96">
        <v>502944145</v>
      </c>
    </row>
    <row r="52" spans="1:16" ht="15">
      <c r="A52" s="95" t="s">
        <v>14</v>
      </c>
      <c r="B52" s="95" t="s">
        <v>648</v>
      </c>
      <c r="C52" s="95" t="s">
        <v>649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</row>
    <row r="53" spans="1:16" ht="15">
      <c r="A53" s="95" t="s">
        <v>14</v>
      </c>
      <c r="B53" s="95" t="s">
        <v>650</v>
      </c>
      <c r="C53" s="95" t="s">
        <v>651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</row>
    <row r="54" spans="1:16" ht="15">
      <c r="A54" s="95" t="s">
        <v>14</v>
      </c>
      <c r="B54" s="95" t="s">
        <v>652</v>
      </c>
      <c r="C54" s="95" t="s">
        <v>653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</row>
    <row r="55" spans="1:16" ht="15">
      <c r="A55" s="95" t="s">
        <v>14</v>
      </c>
      <c r="B55" s="95" t="s">
        <v>654</v>
      </c>
      <c r="C55" s="95" t="s">
        <v>655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</row>
    <row r="56" spans="1:16" ht="15">
      <c r="A56" s="95" t="s">
        <v>14</v>
      </c>
      <c r="B56" s="95" t="s">
        <v>656</v>
      </c>
      <c r="C56" s="95" t="s">
        <v>657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</row>
    <row r="57" spans="1:16" ht="15">
      <c r="A57" s="95" t="s">
        <v>14</v>
      </c>
      <c r="B57" s="95" t="s">
        <v>658</v>
      </c>
      <c r="C57" s="95" t="s">
        <v>659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</row>
    <row r="58" spans="1:16" ht="15">
      <c r="A58" s="95" t="s">
        <v>14</v>
      </c>
      <c r="B58" s="95" t="s">
        <v>660</v>
      </c>
      <c r="C58" s="95" t="s">
        <v>661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</row>
    <row r="59" spans="1:16" ht="15">
      <c r="A59" s="95" t="s">
        <v>14</v>
      </c>
      <c r="B59" s="95" t="s">
        <v>662</v>
      </c>
      <c r="C59" s="95" t="s">
        <v>663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</row>
    <row r="60" spans="1:16" ht="15">
      <c r="A60" s="95" t="s">
        <v>14</v>
      </c>
      <c r="B60" s="95" t="s">
        <v>664</v>
      </c>
      <c r="C60" s="95" t="s">
        <v>665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</row>
    <row r="61" spans="1:16" ht="15">
      <c r="A61" s="95" t="s">
        <v>14</v>
      </c>
      <c r="B61" s="95" t="s">
        <v>666</v>
      </c>
      <c r="C61" s="95" t="s">
        <v>667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</row>
    <row r="62" spans="1:16" ht="15">
      <c r="A62" s="95" t="s">
        <v>14</v>
      </c>
      <c r="B62" s="95" t="s">
        <v>668</v>
      </c>
      <c r="C62" s="95" t="s">
        <v>669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</row>
    <row r="63" spans="1:16" ht="15">
      <c r="A63" s="95" t="s">
        <v>14</v>
      </c>
      <c r="B63" s="95" t="s">
        <v>670</v>
      </c>
      <c r="C63" s="95" t="s">
        <v>671</v>
      </c>
      <c r="D63" s="100">
        <v>159248</v>
      </c>
      <c r="E63" s="96">
        <v>159248</v>
      </c>
      <c r="F63" s="96">
        <v>159248</v>
      </c>
      <c r="G63" s="96">
        <v>159248</v>
      </c>
      <c r="H63" s="96">
        <v>159248</v>
      </c>
      <c r="I63" s="96">
        <v>159248</v>
      </c>
      <c r="J63" s="96">
        <v>159248</v>
      </c>
      <c r="K63" s="96">
        <v>159248</v>
      </c>
      <c r="L63" s="96">
        <v>159248</v>
      </c>
      <c r="M63" s="96">
        <v>159248</v>
      </c>
      <c r="N63" s="96">
        <v>159248</v>
      </c>
      <c r="O63" s="96">
        <v>159245</v>
      </c>
      <c r="P63" s="96">
        <v>1910973</v>
      </c>
    </row>
    <row r="64" spans="1:16" s="109" customFormat="1" ht="15">
      <c r="A64" s="107" t="s">
        <v>14</v>
      </c>
      <c r="B64" s="107" t="s">
        <v>53</v>
      </c>
      <c r="C64" s="107" t="s">
        <v>54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</row>
    <row r="65" spans="1:16" ht="15">
      <c r="A65" s="95" t="s">
        <v>14</v>
      </c>
      <c r="B65" s="95" t="s">
        <v>672</v>
      </c>
      <c r="C65" s="95" t="s">
        <v>673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</row>
    <row r="66" spans="1:16" s="109" customFormat="1" ht="15">
      <c r="A66" s="107" t="s">
        <v>14</v>
      </c>
      <c r="B66" s="107" t="s">
        <v>350</v>
      </c>
      <c r="C66" s="107" t="s">
        <v>55</v>
      </c>
      <c r="D66" s="108">
        <v>8732294</v>
      </c>
      <c r="E66" s="108">
        <v>65500969</v>
      </c>
      <c r="F66" s="108">
        <v>12267019</v>
      </c>
      <c r="G66" s="108">
        <v>7382452</v>
      </c>
      <c r="H66" s="108">
        <v>198779292</v>
      </c>
      <c r="I66" s="108">
        <v>-136442532</v>
      </c>
      <c r="J66" s="108">
        <v>8527324</v>
      </c>
      <c r="K66" s="108">
        <v>28515872</v>
      </c>
      <c r="L66" s="108">
        <v>12721376</v>
      </c>
      <c r="M66" s="108">
        <v>9751759</v>
      </c>
      <c r="N66" s="108">
        <v>71339882</v>
      </c>
      <c r="O66" s="108">
        <v>-11705649</v>
      </c>
      <c r="P66" s="108">
        <v>275370058</v>
      </c>
    </row>
    <row r="67" spans="1:16" ht="15">
      <c r="A67" s="95" t="s">
        <v>14</v>
      </c>
      <c r="B67" s="95" t="s">
        <v>351</v>
      </c>
      <c r="C67" s="95" t="s">
        <v>56</v>
      </c>
      <c r="D67" s="100">
        <v>97586</v>
      </c>
      <c r="E67" s="96">
        <v>106618</v>
      </c>
      <c r="F67" s="96">
        <v>54330</v>
      </c>
      <c r="G67" s="96">
        <v>51340</v>
      </c>
      <c r="H67" s="96">
        <v>139487</v>
      </c>
      <c r="I67" s="96">
        <v>64514</v>
      </c>
      <c r="J67" s="96">
        <v>71808</v>
      </c>
      <c r="K67" s="96">
        <v>312950</v>
      </c>
      <c r="L67" s="96">
        <v>113950</v>
      </c>
      <c r="M67" s="96">
        <v>93498</v>
      </c>
      <c r="N67" s="96">
        <v>31374</v>
      </c>
      <c r="O67" s="96">
        <v>1</v>
      </c>
      <c r="P67" s="96">
        <v>1137456</v>
      </c>
    </row>
    <row r="68" spans="1:16" ht="15">
      <c r="A68" s="95" t="s">
        <v>14</v>
      </c>
      <c r="B68" s="95" t="s">
        <v>352</v>
      </c>
      <c r="C68" s="95" t="s">
        <v>57</v>
      </c>
      <c r="D68" s="100">
        <v>1381452</v>
      </c>
      <c r="E68" s="96">
        <v>1580439</v>
      </c>
      <c r="F68" s="96">
        <v>2771586</v>
      </c>
      <c r="G68" s="96">
        <v>2363711</v>
      </c>
      <c r="H68" s="96">
        <v>3103397</v>
      </c>
      <c r="I68" s="96">
        <v>2962431</v>
      </c>
      <c r="J68" s="96">
        <v>2958310</v>
      </c>
      <c r="K68" s="96">
        <v>3118453</v>
      </c>
      <c r="L68" s="96">
        <v>1997885</v>
      </c>
      <c r="M68" s="96">
        <v>2128611</v>
      </c>
      <c r="N68" s="96">
        <v>2310607</v>
      </c>
      <c r="O68" s="96">
        <v>3034974</v>
      </c>
      <c r="P68" s="96">
        <v>29711856</v>
      </c>
    </row>
    <row r="69" spans="1:16" ht="15">
      <c r="A69" s="95" t="s">
        <v>14</v>
      </c>
      <c r="B69" s="95" t="s">
        <v>353</v>
      </c>
      <c r="C69" s="95" t="s">
        <v>58</v>
      </c>
      <c r="D69" s="96">
        <v>17288</v>
      </c>
      <c r="E69" s="96">
        <v>16867</v>
      </c>
      <c r="F69" s="96">
        <v>17788</v>
      </c>
      <c r="G69" s="96">
        <v>12114</v>
      </c>
      <c r="H69" s="96">
        <v>15348</v>
      </c>
      <c r="I69" s="96">
        <v>16207</v>
      </c>
      <c r="J69" s="96">
        <v>9695</v>
      </c>
      <c r="K69" s="96">
        <v>14375</v>
      </c>
      <c r="L69" s="96">
        <v>16960</v>
      </c>
      <c r="M69" s="96">
        <v>20551</v>
      </c>
      <c r="N69" s="96">
        <v>15690</v>
      </c>
      <c r="O69" s="96">
        <v>12432</v>
      </c>
      <c r="P69" s="96">
        <v>185315</v>
      </c>
    </row>
    <row r="70" spans="1:16" ht="15">
      <c r="A70" s="95" t="s">
        <v>14</v>
      </c>
      <c r="B70" s="95" t="s">
        <v>354</v>
      </c>
      <c r="C70" s="95" t="s">
        <v>59</v>
      </c>
      <c r="D70" s="96">
        <v>14984</v>
      </c>
      <c r="E70" s="96">
        <v>437</v>
      </c>
      <c r="F70" s="96">
        <v>338</v>
      </c>
      <c r="G70" s="96">
        <v>948</v>
      </c>
      <c r="H70" s="96">
        <v>500</v>
      </c>
      <c r="I70" s="96">
        <v>220</v>
      </c>
      <c r="J70" s="96">
        <v>462</v>
      </c>
      <c r="K70" s="96">
        <v>475</v>
      </c>
      <c r="L70" s="96">
        <v>296</v>
      </c>
      <c r="M70" s="96">
        <v>371</v>
      </c>
      <c r="N70" s="96">
        <v>1878</v>
      </c>
      <c r="O70" s="96">
        <v>412</v>
      </c>
      <c r="P70" s="96">
        <v>21321</v>
      </c>
    </row>
    <row r="71" spans="1:16" ht="15">
      <c r="A71" s="95" t="s">
        <v>14</v>
      </c>
      <c r="B71" s="95" t="s">
        <v>355</v>
      </c>
      <c r="C71" s="95" t="s">
        <v>60</v>
      </c>
      <c r="D71" s="96">
        <v>2514524</v>
      </c>
      <c r="E71" s="96">
        <v>2078536</v>
      </c>
      <c r="F71" s="96">
        <v>2355957</v>
      </c>
      <c r="G71" s="96">
        <v>1799832</v>
      </c>
      <c r="H71" s="96">
        <v>1875695</v>
      </c>
      <c r="I71" s="96">
        <v>1606908</v>
      </c>
      <c r="J71" s="96">
        <v>1998203</v>
      </c>
      <c r="K71" s="96">
        <v>1997738</v>
      </c>
      <c r="L71" s="96">
        <v>1561393</v>
      </c>
      <c r="M71" s="96">
        <v>2106289</v>
      </c>
      <c r="N71" s="96">
        <v>1975733</v>
      </c>
      <c r="O71" s="96">
        <v>1650599</v>
      </c>
      <c r="P71" s="96">
        <v>23521407</v>
      </c>
    </row>
    <row r="72" spans="1:16" ht="15">
      <c r="A72" s="95" t="s">
        <v>14</v>
      </c>
      <c r="B72" s="95" t="s">
        <v>356</v>
      </c>
      <c r="C72" s="95" t="s">
        <v>61</v>
      </c>
      <c r="D72" s="96">
        <v>4363972</v>
      </c>
      <c r="E72" s="96">
        <v>61448842</v>
      </c>
      <c r="F72" s="96">
        <v>6880226</v>
      </c>
      <c r="G72" s="96">
        <v>3056645</v>
      </c>
      <c r="H72" s="96">
        <v>193557815</v>
      </c>
      <c r="I72" s="96">
        <v>-141149498</v>
      </c>
      <c r="J72" s="96">
        <v>3428215</v>
      </c>
      <c r="K72" s="96">
        <v>23024235</v>
      </c>
      <c r="L72" s="96">
        <v>8979992</v>
      </c>
      <c r="M72" s="96">
        <v>5365739</v>
      </c>
      <c r="N72" s="96">
        <v>66959806</v>
      </c>
      <c r="O72" s="96">
        <v>-16465364</v>
      </c>
      <c r="P72" s="96">
        <v>219450625</v>
      </c>
    </row>
    <row r="73" spans="1:16" ht="15">
      <c r="A73" s="95" t="s">
        <v>14</v>
      </c>
      <c r="B73" s="95" t="s">
        <v>357</v>
      </c>
      <c r="C73" s="95" t="s">
        <v>62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1</v>
      </c>
      <c r="P73" s="96">
        <v>1</v>
      </c>
    </row>
    <row r="74" spans="1:16" ht="15">
      <c r="A74" s="95" t="s">
        <v>14</v>
      </c>
      <c r="B74" s="95" t="s">
        <v>358</v>
      </c>
      <c r="C74" s="95" t="s">
        <v>63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</row>
    <row r="75" spans="1:16" ht="15">
      <c r="A75" s="95" t="s">
        <v>14</v>
      </c>
      <c r="B75" s="95" t="s">
        <v>359</v>
      </c>
      <c r="C75" s="95" t="s">
        <v>64</v>
      </c>
      <c r="D75" s="96">
        <v>0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6">
        <v>0</v>
      </c>
    </row>
    <row r="76" spans="1:16" ht="15">
      <c r="A76" s="95" t="s">
        <v>14</v>
      </c>
      <c r="B76" s="95" t="s">
        <v>360</v>
      </c>
      <c r="C76" s="95" t="s">
        <v>163</v>
      </c>
      <c r="D76" s="96">
        <v>342488</v>
      </c>
      <c r="E76" s="96">
        <v>269230</v>
      </c>
      <c r="F76" s="96">
        <v>186794</v>
      </c>
      <c r="G76" s="96">
        <v>97862</v>
      </c>
      <c r="H76" s="96">
        <v>87050</v>
      </c>
      <c r="I76" s="96">
        <v>56686</v>
      </c>
      <c r="J76" s="96">
        <v>60631</v>
      </c>
      <c r="K76" s="96">
        <v>47646</v>
      </c>
      <c r="L76" s="96">
        <v>50900</v>
      </c>
      <c r="M76" s="96">
        <v>36700</v>
      </c>
      <c r="N76" s="96">
        <v>44794</v>
      </c>
      <c r="O76" s="96">
        <v>61296</v>
      </c>
      <c r="P76" s="96">
        <v>1342077</v>
      </c>
    </row>
    <row r="77" spans="1:16" ht="15">
      <c r="A77" s="95" t="s">
        <v>14</v>
      </c>
      <c r="B77" s="95" t="s">
        <v>361</v>
      </c>
      <c r="C77" s="95" t="s">
        <v>164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</row>
    <row r="78" spans="1:16" ht="15">
      <c r="A78" s="95" t="s">
        <v>14</v>
      </c>
      <c r="B78" s="95" t="s">
        <v>362</v>
      </c>
      <c r="C78" s="95" t="s">
        <v>165</v>
      </c>
      <c r="D78" s="96">
        <v>0</v>
      </c>
      <c r="E78" s="96">
        <v>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</row>
    <row r="79" spans="1:16" ht="15">
      <c r="A79" s="95" t="s">
        <v>14</v>
      </c>
      <c r="B79" s="95" t="s">
        <v>674</v>
      </c>
      <c r="C79" s="95" t="s">
        <v>675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</row>
    <row r="80" spans="1:16" ht="15">
      <c r="A80" s="95" t="s">
        <v>14</v>
      </c>
      <c r="B80" s="95" t="s">
        <v>676</v>
      </c>
      <c r="C80" s="95" t="s">
        <v>677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</row>
    <row r="81" spans="1:16" s="109" customFormat="1" ht="15">
      <c r="A81" s="107" t="s">
        <v>14</v>
      </c>
      <c r="B81" s="107" t="s">
        <v>363</v>
      </c>
      <c r="C81" s="107" t="s">
        <v>531</v>
      </c>
      <c r="D81" s="108">
        <v>320839</v>
      </c>
      <c r="E81" s="108">
        <v>425938</v>
      </c>
      <c r="F81" s="108">
        <v>386999</v>
      </c>
      <c r="G81" s="108">
        <v>389021</v>
      </c>
      <c r="H81" s="108">
        <v>714618</v>
      </c>
      <c r="I81" s="108">
        <v>369273</v>
      </c>
      <c r="J81" s="108">
        <v>380963</v>
      </c>
      <c r="K81" s="108">
        <v>474513</v>
      </c>
      <c r="L81" s="108">
        <v>2733666</v>
      </c>
      <c r="M81" s="108">
        <v>3056273</v>
      </c>
      <c r="N81" s="108">
        <v>5874104</v>
      </c>
      <c r="O81" s="108">
        <v>571158</v>
      </c>
      <c r="P81" s="108">
        <v>15697365</v>
      </c>
    </row>
    <row r="82" spans="1:16" ht="15">
      <c r="A82" s="95" t="s">
        <v>14</v>
      </c>
      <c r="B82" s="95" t="s">
        <v>364</v>
      </c>
      <c r="C82" s="95" t="s">
        <v>532</v>
      </c>
      <c r="D82" s="96">
        <v>181</v>
      </c>
      <c r="E82" s="96">
        <v>350</v>
      </c>
      <c r="F82" s="96">
        <v>217</v>
      </c>
      <c r="G82" s="96">
        <v>292</v>
      </c>
      <c r="H82" s="96">
        <v>856</v>
      </c>
      <c r="I82" s="96">
        <v>532</v>
      </c>
      <c r="J82" s="96">
        <v>236</v>
      </c>
      <c r="K82" s="96">
        <v>190</v>
      </c>
      <c r="L82" s="96">
        <v>226</v>
      </c>
      <c r="M82" s="96">
        <v>284</v>
      </c>
      <c r="N82" s="96">
        <v>69</v>
      </c>
      <c r="O82" s="96">
        <v>42</v>
      </c>
      <c r="P82" s="96">
        <v>3475</v>
      </c>
    </row>
    <row r="83" spans="1:16" ht="15">
      <c r="A83" s="95" t="s">
        <v>14</v>
      </c>
      <c r="B83" s="95" t="s">
        <v>365</v>
      </c>
      <c r="C83" s="95" t="s">
        <v>533</v>
      </c>
      <c r="D83" s="96">
        <v>11571</v>
      </c>
      <c r="E83" s="96">
        <v>11884</v>
      </c>
      <c r="F83" s="96">
        <v>12590</v>
      </c>
      <c r="G83" s="96">
        <v>9262</v>
      </c>
      <c r="H83" s="96">
        <v>5935</v>
      </c>
      <c r="I83" s="96">
        <v>6754</v>
      </c>
      <c r="J83" s="96">
        <v>4709</v>
      </c>
      <c r="K83" s="96">
        <v>6480</v>
      </c>
      <c r="L83" s="96">
        <v>2282682</v>
      </c>
      <c r="M83" s="96">
        <v>2560341</v>
      </c>
      <c r="N83" s="96">
        <v>5474517</v>
      </c>
      <c r="O83" s="96">
        <v>3220</v>
      </c>
      <c r="P83" s="96">
        <v>10389945</v>
      </c>
    </row>
    <row r="84" spans="1:16" ht="15">
      <c r="A84" s="95" t="s">
        <v>14</v>
      </c>
      <c r="B84" s="95" t="s">
        <v>366</v>
      </c>
      <c r="C84" s="95" t="s">
        <v>534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</row>
    <row r="85" spans="1:16" ht="15">
      <c r="A85" s="95" t="s">
        <v>14</v>
      </c>
      <c r="B85" s="95" t="s">
        <v>367</v>
      </c>
      <c r="C85" s="95" t="s">
        <v>535</v>
      </c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</row>
    <row r="86" spans="1:16" ht="15">
      <c r="A86" s="95" t="s">
        <v>14</v>
      </c>
      <c r="B86" s="95" t="s">
        <v>368</v>
      </c>
      <c r="C86" s="95" t="s">
        <v>536</v>
      </c>
      <c r="D86" s="96">
        <v>276215</v>
      </c>
      <c r="E86" s="96">
        <v>276215</v>
      </c>
      <c r="F86" s="96">
        <v>276215</v>
      </c>
      <c r="G86" s="96">
        <v>276215</v>
      </c>
      <c r="H86" s="96">
        <v>276215</v>
      </c>
      <c r="I86" s="96">
        <v>276215</v>
      </c>
      <c r="J86" s="96">
        <v>276215</v>
      </c>
      <c r="K86" s="96">
        <v>276215</v>
      </c>
      <c r="L86" s="96">
        <v>276215</v>
      </c>
      <c r="M86" s="96">
        <v>276215</v>
      </c>
      <c r="N86" s="96">
        <v>276215</v>
      </c>
      <c r="O86" s="96">
        <v>276222</v>
      </c>
      <c r="P86" s="96">
        <v>3314587</v>
      </c>
    </row>
    <row r="87" spans="1:16" ht="15">
      <c r="A87" s="95" t="s">
        <v>14</v>
      </c>
      <c r="B87" s="95" t="s">
        <v>369</v>
      </c>
      <c r="C87" s="95" t="s">
        <v>537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</row>
    <row r="88" spans="1:16" ht="15">
      <c r="A88" s="95" t="s">
        <v>14</v>
      </c>
      <c r="B88" s="95" t="s">
        <v>370</v>
      </c>
      <c r="C88" s="95" t="s">
        <v>171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</row>
    <row r="89" spans="1:16" ht="15">
      <c r="A89" s="95" t="s">
        <v>14</v>
      </c>
      <c r="B89" s="95" t="s">
        <v>507</v>
      </c>
      <c r="C89" s="95" t="s">
        <v>172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</row>
    <row r="90" spans="1:16" ht="15">
      <c r="A90" s="95" t="s">
        <v>14</v>
      </c>
      <c r="B90" s="95" t="s">
        <v>371</v>
      </c>
      <c r="C90" s="95" t="s">
        <v>173</v>
      </c>
      <c r="D90" s="96">
        <v>10327</v>
      </c>
      <c r="E90" s="96">
        <v>8603</v>
      </c>
      <c r="F90" s="96">
        <v>42214</v>
      </c>
      <c r="G90" s="96">
        <v>1970</v>
      </c>
      <c r="H90" s="96">
        <v>90542</v>
      </c>
      <c r="I90" s="96">
        <v>7114</v>
      </c>
      <c r="J90" s="96">
        <v>0</v>
      </c>
      <c r="K90" s="96">
        <v>53652</v>
      </c>
      <c r="L90" s="96">
        <v>11923</v>
      </c>
      <c r="M90" s="96">
        <v>34165</v>
      </c>
      <c r="N90" s="96">
        <v>8517</v>
      </c>
      <c r="O90" s="96">
        <v>45279</v>
      </c>
      <c r="P90" s="96">
        <v>314306</v>
      </c>
    </row>
    <row r="91" spans="1:16" ht="15">
      <c r="A91" s="95" t="s">
        <v>14</v>
      </c>
      <c r="B91" s="95" t="s">
        <v>372</v>
      </c>
      <c r="C91" s="95" t="s">
        <v>174</v>
      </c>
      <c r="D91" s="96">
        <v>22545</v>
      </c>
      <c r="E91" s="96">
        <v>128886</v>
      </c>
      <c r="F91" s="96">
        <v>55763</v>
      </c>
      <c r="G91" s="96">
        <v>101282</v>
      </c>
      <c r="H91" s="96">
        <v>341070</v>
      </c>
      <c r="I91" s="96">
        <v>78658</v>
      </c>
      <c r="J91" s="96">
        <v>99803</v>
      </c>
      <c r="K91" s="96">
        <v>137976</v>
      </c>
      <c r="L91" s="96">
        <v>162620</v>
      </c>
      <c r="M91" s="96">
        <v>185268</v>
      </c>
      <c r="N91" s="96">
        <v>114786</v>
      </c>
      <c r="O91" s="96">
        <v>246395</v>
      </c>
      <c r="P91" s="96">
        <v>1675052</v>
      </c>
    </row>
    <row r="92" spans="1:16" ht="15">
      <c r="A92" s="95" t="s">
        <v>14</v>
      </c>
      <c r="B92" s="95" t="s">
        <v>166</v>
      </c>
      <c r="C92" s="95" t="s">
        <v>678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</row>
    <row r="93" spans="1:16" ht="15">
      <c r="A93" s="95" t="s">
        <v>14</v>
      </c>
      <c r="B93" s="95" t="s">
        <v>167</v>
      </c>
      <c r="C93" s="95" t="s">
        <v>679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</row>
    <row r="94" spans="1:16" s="109" customFormat="1" ht="15">
      <c r="A94" s="107" t="s">
        <v>14</v>
      </c>
      <c r="B94" s="107" t="s">
        <v>373</v>
      </c>
      <c r="C94" s="107" t="s">
        <v>175</v>
      </c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8">
        <v>0</v>
      </c>
    </row>
    <row r="95" spans="1:16" ht="15">
      <c r="A95" s="95" t="s">
        <v>14</v>
      </c>
      <c r="B95" s="95" t="s">
        <v>374</v>
      </c>
      <c r="C95" s="95" t="s">
        <v>176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</row>
    <row r="96" spans="1:16" ht="15">
      <c r="A96" s="95" t="s">
        <v>14</v>
      </c>
      <c r="B96" s="95" t="s">
        <v>375</v>
      </c>
      <c r="C96" s="95" t="s">
        <v>177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</row>
    <row r="97" spans="1:16" ht="15">
      <c r="A97" s="95" t="s">
        <v>14</v>
      </c>
      <c r="B97" s="95" t="s">
        <v>376</v>
      </c>
      <c r="C97" s="95" t="s">
        <v>178</v>
      </c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</row>
    <row r="98" spans="1:16" ht="15">
      <c r="A98" s="95" t="s">
        <v>14</v>
      </c>
      <c r="B98" s="95" t="s">
        <v>168</v>
      </c>
      <c r="C98" s="95" t="s">
        <v>680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</row>
    <row r="99" spans="1:16" s="109" customFormat="1" ht="15">
      <c r="A99" s="107" t="s">
        <v>14</v>
      </c>
      <c r="B99" s="107" t="s">
        <v>377</v>
      </c>
      <c r="C99" s="107" t="s">
        <v>180</v>
      </c>
      <c r="D99" s="108">
        <v>1095104375</v>
      </c>
      <c r="E99" s="108">
        <v>1377650552</v>
      </c>
      <c r="F99" s="108">
        <v>999776179</v>
      </c>
      <c r="G99" s="108">
        <v>1008923556</v>
      </c>
      <c r="H99" s="108">
        <v>995984935</v>
      </c>
      <c r="I99" s="108">
        <v>623952645</v>
      </c>
      <c r="J99" s="108">
        <v>1015723711</v>
      </c>
      <c r="K99" s="108">
        <v>885561823</v>
      </c>
      <c r="L99" s="108">
        <v>908175676</v>
      </c>
      <c r="M99" s="108">
        <v>986975207</v>
      </c>
      <c r="N99" s="108">
        <v>837501753</v>
      </c>
      <c r="O99" s="108">
        <v>917361975</v>
      </c>
      <c r="P99" s="108">
        <v>11652692387</v>
      </c>
    </row>
    <row r="100" spans="1:16" ht="15">
      <c r="A100" s="95" t="s">
        <v>14</v>
      </c>
      <c r="B100" s="95" t="s">
        <v>378</v>
      </c>
      <c r="C100" s="95" t="s">
        <v>181</v>
      </c>
      <c r="D100" s="100">
        <v>908222334</v>
      </c>
      <c r="E100" s="96">
        <v>1188508192</v>
      </c>
      <c r="F100" s="96">
        <v>779119739</v>
      </c>
      <c r="G100" s="96">
        <v>793675590</v>
      </c>
      <c r="H100" s="96">
        <v>835595950</v>
      </c>
      <c r="I100" s="96">
        <v>497895572</v>
      </c>
      <c r="J100" s="96">
        <v>801288802</v>
      </c>
      <c r="K100" s="96">
        <v>705469487</v>
      </c>
      <c r="L100" s="96">
        <v>742426402</v>
      </c>
      <c r="M100" s="96">
        <v>768627217</v>
      </c>
      <c r="N100" s="96">
        <v>676703895</v>
      </c>
      <c r="O100" s="96">
        <v>756466820</v>
      </c>
      <c r="P100" s="96">
        <v>9454000000</v>
      </c>
    </row>
    <row r="101" spans="1:16" ht="15">
      <c r="A101" s="95" t="s">
        <v>14</v>
      </c>
      <c r="B101" s="95" t="s">
        <v>379</v>
      </c>
      <c r="C101" s="95" t="s">
        <v>182</v>
      </c>
      <c r="D101" s="100">
        <v>60610586</v>
      </c>
      <c r="E101" s="96">
        <v>74894652</v>
      </c>
      <c r="F101" s="96">
        <v>53435260</v>
      </c>
      <c r="G101" s="96">
        <v>54244260</v>
      </c>
      <c r="H101" s="96">
        <v>51706628</v>
      </c>
      <c r="I101" s="96">
        <v>24950308</v>
      </c>
      <c r="J101" s="96">
        <v>52196085</v>
      </c>
      <c r="K101" s="96">
        <v>47646977</v>
      </c>
      <c r="L101" s="96">
        <v>49401415</v>
      </c>
      <c r="M101" s="96">
        <v>48635916</v>
      </c>
      <c r="N101" s="96">
        <v>46281214</v>
      </c>
      <c r="O101" s="96">
        <v>49996699</v>
      </c>
      <c r="P101" s="96">
        <v>614000000</v>
      </c>
    </row>
    <row r="102" spans="1:16" ht="15">
      <c r="A102" s="95" t="s">
        <v>14</v>
      </c>
      <c r="B102" s="95" t="s">
        <v>380</v>
      </c>
      <c r="C102" s="95" t="s">
        <v>183</v>
      </c>
      <c r="D102" s="100">
        <v>15246009</v>
      </c>
      <c r="E102" s="96">
        <v>18373078</v>
      </c>
      <c r="F102" s="96">
        <v>18602651</v>
      </c>
      <c r="G102" s="96">
        <v>10305857</v>
      </c>
      <c r="H102" s="96">
        <v>9363141</v>
      </c>
      <c r="I102" s="96">
        <v>6724172</v>
      </c>
      <c r="J102" s="96">
        <v>15359595</v>
      </c>
      <c r="K102" s="96">
        <v>13593873</v>
      </c>
      <c r="L102" s="96">
        <v>14759176</v>
      </c>
      <c r="M102" s="96">
        <v>19238974</v>
      </c>
      <c r="N102" s="96">
        <v>12915360</v>
      </c>
      <c r="O102" s="96">
        <v>14518114</v>
      </c>
      <c r="P102" s="96">
        <v>169000000</v>
      </c>
    </row>
    <row r="103" spans="1:16" ht="15">
      <c r="A103" s="95" t="s">
        <v>14</v>
      </c>
      <c r="B103" s="95" t="s">
        <v>381</v>
      </c>
      <c r="C103" s="95" t="s">
        <v>184</v>
      </c>
      <c r="D103" s="100">
        <v>2423767</v>
      </c>
      <c r="E103" s="96">
        <v>2816834</v>
      </c>
      <c r="F103" s="96">
        <v>3190770</v>
      </c>
      <c r="G103" s="96">
        <v>2051286</v>
      </c>
      <c r="H103" s="96">
        <v>1492780</v>
      </c>
      <c r="I103" s="96">
        <v>1157914</v>
      </c>
      <c r="J103" s="96">
        <v>1473844</v>
      </c>
      <c r="K103" s="96">
        <v>1903744</v>
      </c>
      <c r="L103" s="96">
        <v>1882124</v>
      </c>
      <c r="M103" s="96">
        <v>2295108</v>
      </c>
      <c r="N103" s="96">
        <v>2051468</v>
      </c>
      <c r="O103" s="96">
        <v>2260361</v>
      </c>
      <c r="P103" s="96">
        <v>25000000</v>
      </c>
    </row>
    <row r="104" spans="1:16" ht="15">
      <c r="A104" s="95" t="s">
        <v>14</v>
      </c>
      <c r="B104" s="95" t="s">
        <v>382</v>
      </c>
      <c r="C104" s="95" t="s">
        <v>185</v>
      </c>
      <c r="D104" s="100">
        <v>15199999</v>
      </c>
      <c r="E104" s="96">
        <v>11334056</v>
      </c>
      <c r="F104" s="96">
        <v>10284563</v>
      </c>
      <c r="G104" s="96">
        <v>10808662</v>
      </c>
      <c r="H104" s="96">
        <v>9175066</v>
      </c>
      <c r="I104" s="96">
        <v>10539991</v>
      </c>
      <c r="J104" s="96">
        <v>11380567</v>
      </c>
      <c r="K104" s="96">
        <v>11187739</v>
      </c>
      <c r="L104" s="96">
        <v>11357725</v>
      </c>
      <c r="M104" s="96">
        <v>12708695</v>
      </c>
      <c r="N104" s="96">
        <v>12298938</v>
      </c>
      <c r="O104" s="96">
        <v>12723999</v>
      </c>
      <c r="P104" s="96">
        <v>139000000</v>
      </c>
    </row>
    <row r="105" spans="1:16" ht="15">
      <c r="A105" s="95" t="s">
        <v>14</v>
      </c>
      <c r="B105" s="95" t="s">
        <v>383</v>
      </c>
      <c r="C105" s="95" t="s">
        <v>186</v>
      </c>
      <c r="D105" s="100">
        <v>4585937</v>
      </c>
      <c r="E105" s="96">
        <v>150427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4736364</v>
      </c>
    </row>
    <row r="106" spans="1:16" ht="15">
      <c r="A106" s="95" t="s">
        <v>14</v>
      </c>
      <c r="B106" s="95" t="s">
        <v>384</v>
      </c>
      <c r="C106" s="95" t="s">
        <v>187</v>
      </c>
      <c r="D106" s="100">
        <v>134392</v>
      </c>
      <c r="E106" s="96">
        <v>53911</v>
      </c>
      <c r="F106" s="96">
        <v>19204</v>
      </c>
      <c r="G106" s="96">
        <v>25479</v>
      </c>
      <c r="H106" s="96">
        <v>36876</v>
      </c>
      <c r="I106" s="96">
        <v>103035</v>
      </c>
      <c r="J106" s="96">
        <v>267265</v>
      </c>
      <c r="K106" s="96">
        <v>35866</v>
      </c>
      <c r="L106" s="96">
        <v>63769</v>
      </c>
      <c r="M106" s="96">
        <v>33639</v>
      </c>
      <c r="N106" s="96">
        <v>66470</v>
      </c>
      <c r="O106" s="96">
        <v>69311</v>
      </c>
      <c r="P106" s="96">
        <v>909217</v>
      </c>
    </row>
    <row r="107" spans="1:16" ht="15">
      <c r="A107" s="95" t="s">
        <v>14</v>
      </c>
      <c r="B107" s="95" t="s">
        <v>385</v>
      </c>
      <c r="C107" s="95" t="s">
        <v>188</v>
      </c>
      <c r="D107" s="100">
        <v>648142</v>
      </c>
      <c r="E107" s="96">
        <v>396117</v>
      </c>
      <c r="F107" s="96">
        <v>266262</v>
      </c>
      <c r="G107" s="96">
        <v>253741</v>
      </c>
      <c r="H107" s="96">
        <v>350144</v>
      </c>
      <c r="I107" s="96">
        <v>318906</v>
      </c>
      <c r="J107" s="96">
        <v>243442</v>
      </c>
      <c r="K107" s="96">
        <v>271609</v>
      </c>
      <c r="L107" s="96">
        <v>1126343</v>
      </c>
      <c r="M107" s="96">
        <v>100909</v>
      </c>
      <c r="N107" s="96">
        <v>125551</v>
      </c>
      <c r="O107" s="96">
        <v>532471</v>
      </c>
      <c r="P107" s="96">
        <v>4633637</v>
      </c>
    </row>
    <row r="108" spans="1:16" ht="15">
      <c r="A108" s="95" t="s">
        <v>14</v>
      </c>
      <c r="B108" s="95" t="s">
        <v>386</v>
      </c>
      <c r="C108" s="95" t="s">
        <v>189</v>
      </c>
      <c r="D108" s="100">
        <v>45283</v>
      </c>
      <c r="E108" s="96">
        <v>214305</v>
      </c>
      <c r="F108" s="96">
        <v>347380</v>
      </c>
      <c r="G108" s="96">
        <v>98274</v>
      </c>
      <c r="H108" s="96">
        <v>255425</v>
      </c>
      <c r="I108" s="96">
        <v>405667</v>
      </c>
      <c r="J108" s="96">
        <v>617012</v>
      </c>
      <c r="K108" s="96">
        <v>925889</v>
      </c>
      <c r="L108" s="96">
        <v>587201</v>
      </c>
      <c r="M108" s="96">
        <v>978362</v>
      </c>
      <c r="N108" s="96">
        <v>473601</v>
      </c>
      <c r="O108" s="96">
        <v>385354</v>
      </c>
      <c r="P108" s="96">
        <v>5333753</v>
      </c>
    </row>
    <row r="109" spans="1:16" ht="15">
      <c r="A109" s="95" t="s">
        <v>14</v>
      </c>
      <c r="B109" s="95" t="s">
        <v>387</v>
      </c>
      <c r="C109" s="95" t="s">
        <v>190</v>
      </c>
      <c r="D109" s="100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</row>
    <row r="110" spans="1:16" ht="15">
      <c r="A110" s="95" t="s">
        <v>14</v>
      </c>
      <c r="B110" s="95" t="s">
        <v>388</v>
      </c>
      <c r="C110" s="95" t="s">
        <v>191</v>
      </c>
      <c r="D110" s="100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</row>
    <row r="111" spans="1:16" ht="15">
      <c r="A111" s="95" t="s">
        <v>14</v>
      </c>
      <c r="B111" s="95" t="s">
        <v>389</v>
      </c>
      <c r="C111" s="95" t="s">
        <v>192</v>
      </c>
      <c r="D111" s="100">
        <v>8974089</v>
      </c>
      <c r="E111" s="96">
        <v>4259576</v>
      </c>
      <c r="F111" s="96">
        <v>9998340</v>
      </c>
      <c r="G111" s="96">
        <v>4072229</v>
      </c>
      <c r="H111" s="96">
        <v>8902730</v>
      </c>
      <c r="I111" s="96">
        <v>3312317</v>
      </c>
      <c r="J111" s="96">
        <v>7403646</v>
      </c>
      <c r="K111" s="96">
        <v>3191359</v>
      </c>
      <c r="L111" s="96">
        <v>6879619</v>
      </c>
      <c r="M111" s="96">
        <v>3418900</v>
      </c>
      <c r="N111" s="96">
        <v>7291257</v>
      </c>
      <c r="O111" s="96">
        <v>2874186</v>
      </c>
      <c r="P111" s="96">
        <v>70578248</v>
      </c>
    </row>
    <row r="112" spans="1:16" ht="15">
      <c r="A112" s="95" t="s">
        <v>14</v>
      </c>
      <c r="B112" s="95" t="s">
        <v>390</v>
      </c>
      <c r="C112" s="95" t="s">
        <v>193</v>
      </c>
      <c r="D112" s="100">
        <v>500837</v>
      </c>
      <c r="E112" s="96">
        <v>400090</v>
      </c>
      <c r="F112" s="96">
        <v>485751</v>
      </c>
      <c r="G112" s="96">
        <v>538015</v>
      </c>
      <c r="H112" s="96">
        <v>539842</v>
      </c>
      <c r="I112" s="96">
        <v>607113</v>
      </c>
      <c r="J112" s="96">
        <v>483476</v>
      </c>
      <c r="K112" s="96">
        <v>522954</v>
      </c>
      <c r="L112" s="96">
        <v>423363</v>
      </c>
      <c r="M112" s="96">
        <v>494382</v>
      </c>
      <c r="N112" s="96">
        <v>502170</v>
      </c>
      <c r="O112" s="96">
        <v>706469</v>
      </c>
      <c r="P112" s="96">
        <v>6204462</v>
      </c>
    </row>
    <row r="113" spans="1:16" ht="15">
      <c r="A113" s="95" t="s">
        <v>14</v>
      </c>
      <c r="B113" s="95" t="s">
        <v>391</v>
      </c>
      <c r="C113" s="95" t="s">
        <v>194</v>
      </c>
      <c r="D113" s="100">
        <v>2075955</v>
      </c>
      <c r="E113" s="96">
        <v>1299272</v>
      </c>
      <c r="F113" s="96">
        <v>1737873</v>
      </c>
      <c r="G113" s="96">
        <v>1279213</v>
      </c>
      <c r="H113" s="96">
        <v>1741069</v>
      </c>
      <c r="I113" s="96">
        <v>1422748</v>
      </c>
      <c r="J113" s="96">
        <v>1418858</v>
      </c>
      <c r="K113" s="96">
        <v>2391684</v>
      </c>
      <c r="L113" s="96">
        <v>2144472</v>
      </c>
      <c r="M113" s="96">
        <v>2358479</v>
      </c>
      <c r="N113" s="96">
        <v>1354913</v>
      </c>
      <c r="O113" s="96">
        <v>2486439</v>
      </c>
      <c r="P113" s="96">
        <v>21710975</v>
      </c>
    </row>
    <row r="114" spans="1:16" ht="15">
      <c r="A114" s="95" t="s">
        <v>14</v>
      </c>
      <c r="B114" s="95" t="s">
        <v>392</v>
      </c>
      <c r="C114" s="95" t="s">
        <v>195</v>
      </c>
      <c r="D114" s="100">
        <v>40631696</v>
      </c>
      <c r="E114" s="96">
        <v>40631696</v>
      </c>
      <c r="F114" s="96">
        <v>88710625</v>
      </c>
      <c r="G114" s="96">
        <v>97778845</v>
      </c>
      <c r="H114" s="96">
        <v>42339531</v>
      </c>
      <c r="I114" s="96">
        <v>40631696</v>
      </c>
      <c r="J114" s="96">
        <v>90224905</v>
      </c>
      <c r="K114" s="96">
        <v>63881901</v>
      </c>
      <c r="L114" s="96">
        <v>40631696</v>
      </c>
      <c r="M114" s="96">
        <v>96273979</v>
      </c>
      <c r="N114" s="96">
        <v>40631696</v>
      </c>
      <c r="O114" s="96">
        <v>40631734</v>
      </c>
      <c r="P114" s="96">
        <v>723000000</v>
      </c>
    </row>
    <row r="115" spans="1:16" ht="15">
      <c r="A115" s="95" t="s">
        <v>14</v>
      </c>
      <c r="B115" s="95" t="s">
        <v>393</v>
      </c>
      <c r="C115" s="95" t="s">
        <v>196</v>
      </c>
      <c r="D115" s="100">
        <v>660881</v>
      </c>
      <c r="E115" s="96">
        <v>718916</v>
      </c>
      <c r="F115" s="96">
        <v>445582</v>
      </c>
      <c r="G115" s="96">
        <v>382052</v>
      </c>
      <c r="H115" s="96">
        <v>452713</v>
      </c>
      <c r="I115" s="96">
        <v>319783</v>
      </c>
      <c r="J115" s="96">
        <v>371154</v>
      </c>
      <c r="K115" s="96">
        <v>156731</v>
      </c>
      <c r="L115" s="96">
        <v>715874</v>
      </c>
      <c r="M115" s="96">
        <v>438849</v>
      </c>
      <c r="N115" s="96">
        <v>175087</v>
      </c>
      <c r="O115" s="96">
        <v>840262</v>
      </c>
      <c r="P115" s="96">
        <v>5677884</v>
      </c>
    </row>
    <row r="116" spans="1:16" ht="15">
      <c r="A116" s="95" t="s">
        <v>14</v>
      </c>
      <c r="B116" s="95" t="s">
        <v>394</v>
      </c>
      <c r="C116" s="95" t="s">
        <v>197</v>
      </c>
      <c r="D116" s="100">
        <v>35144468</v>
      </c>
      <c r="E116" s="96">
        <v>33599430</v>
      </c>
      <c r="F116" s="96">
        <v>33132179</v>
      </c>
      <c r="G116" s="96">
        <v>33410053</v>
      </c>
      <c r="H116" s="96">
        <v>34033040</v>
      </c>
      <c r="I116" s="96">
        <v>35563423</v>
      </c>
      <c r="J116" s="96">
        <v>32995060</v>
      </c>
      <c r="K116" s="96">
        <v>34382010</v>
      </c>
      <c r="L116" s="96">
        <v>35776497</v>
      </c>
      <c r="M116" s="96">
        <v>31371798</v>
      </c>
      <c r="N116" s="96">
        <v>36630133</v>
      </c>
      <c r="O116" s="96">
        <v>32869756</v>
      </c>
      <c r="P116" s="96">
        <v>408907847</v>
      </c>
    </row>
    <row r="117" spans="1:16" s="109" customFormat="1" ht="15">
      <c r="A117" s="107" t="s">
        <v>14</v>
      </c>
      <c r="B117" s="107" t="s">
        <v>395</v>
      </c>
      <c r="C117" s="107" t="s">
        <v>198</v>
      </c>
      <c r="D117" s="108">
        <v>1443871773</v>
      </c>
      <c r="E117" s="108">
        <v>1178516386</v>
      </c>
      <c r="F117" s="108">
        <v>1161502218</v>
      </c>
      <c r="G117" s="108">
        <v>1227910722</v>
      </c>
      <c r="H117" s="108">
        <v>1123422141</v>
      </c>
      <c r="I117" s="108">
        <v>1349337251</v>
      </c>
      <c r="J117" s="108">
        <v>1689627917</v>
      </c>
      <c r="K117" s="108">
        <v>534896378</v>
      </c>
      <c r="L117" s="108">
        <v>1131453086</v>
      </c>
      <c r="M117" s="108">
        <v>1415203781</v>
      </c>
      <c r="N117" s="108">
        <v>1427157011</v>
      </c>
      <c r="O117" s="108">
        <v>1009509601</v>
      </c>
      <c r="P117" s="108">
        <v>14692408265</v>
      </c>
    </row>
    <row r="118" spans="1:16" ht="15">
      <c r="A118" s="95" t="s">
        <v>14</v>
      </c>
      <c r="B118" s="95" t="s">
        <v>396</v>
      </c>
      <c r="C118" s="95" t="s">
        <v>199</v>
      </c>
      <c r="D118" s="96">
        <v>888751580</v>
      </c>
      <c r="E118" s="96">
        <v>591026195</v>
      </c>
      <c r="F118" s="96">
        <v>561797455</v>
      </c>
      <c r="G118" s="96">
        <v>646959717</v>
      </c>
      <c r="H118" s="96">
        <v>540460493</v>
      </c>
      <c r="I118" s="96">
        <v>768751386</v>
      </c>
      <c r="J118" s="96">
        <v>1168808097</v>
      </c>
      <c r="K118" s="96">
        <v>14488456</v>
      </c>
      <c r="L118" s="96">
        <v>612906872</v>
      </c>
      <c r="M118" s="96">
        <v>878294028</v>
      </c>
      <c r="N118" s="96">
        <v>1090744245</v>
      </c>
      <c r="O118" s="96">
        <v>600577471</v>
      </c>
      <c r="P118" s="96">
        <v>8363565995</v>
      </c>
    </row>
    <row r="119" spans="1:16" ht="15">
      <c r="A119" s="95" t="s">
        <v>14</v>
      </c>
      <c r="B119" s="95" t="s">
        <v>65</v>
      </c>
      <c r="C119" s="95" t="s">
        <v>681</v>
      </c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  <c r="P119" s="96">
        <v>0</v>
      </c>
    </row>
    <row r="120" spans="1:16" ht="15">
      <c r="A120" s="95" t="s">
        <v>14</v>
      </c>
      <c r="B120" s="95" t="s">
        <v>66</v>
      </c>
      <c r="C120" s="95" t="s">
        <v>682</v>
      </c>
      <c r="D120" s="96">
        <v>0</v>
      </c>
      <c r="E120" s="96">
        <v>0</v>
      </c>
      <c r="F120" s="96">
        <v>0</v>
      </c>
      <c r="G120" s="96">
        <v>0</v>
      </c>
      <c r="H120" s="96">
        <v>0</v>
      </c>
      <c r="I120" s="96">
        <v>0</v>
      </c>
      <c r="J120" s="96">
        <v>0</v>
      </c>
      <c r="K120" s="96">
        <v>0</v>
      </c>
      <c r="L120" s="96">
        <v>0</v>
      </c>
      <c r="M120" s="96">
        <v>0</v>
      </c>
      <c r="N120" s="96">
        <v>0</v>
      </c>
      <c r="O120" s="96">
        <v>0</v>
      </c>
      <c r="P120" s="96">
        <v>0</v>
      </c>
    </row>
    <row r="121" spans="1:16" ht="15">
      <c r="A121" s="95" t="s">
        <v>14</v>
      </c>
      <c r="B121" s="95" t="s">
        <v>397</v>
      </c>
      <c r="C121" s="95" t="s">
        <v>200</v>
      </c>
      <c r="D121" s="96">
        <v>0</v>
      </c>
      <c r="E121" s="96">
        <v>0</v>
      </c>
      <c r="F121" s="96">
        <v>0</v>
      </c>
      <c r="G121" s="96">
        <v>0</v>
      </c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0</v>
      </c>
      <c r="O121" s="96">
        <v>0</v>
      </c>
      <c r="P121" s="96">
        <v>0</v>
      </c>
    </row>
    <row r="122" spans="1:16" ht="15">
      <c r="A122" s="95" t="s">
        <v>14</v>
      </c>
      <c r="B122" s="95" t="s">
        <v>398</v>
      </c>
      <c r="C122" s="95" t="s">
        <v>201</v>
      </c>
      <c r="D122" s="96">
        <v>141658672</v>
      </c>
      <c r="E122" s="96">
        <v>121685317</v>
      </c>
      <c r="F122" s="96">
        <v>134737449</v>
      </c>
      <c r="G122" s="96">
        <v>115919935</v>
      </c>
      <c r="H122" s="96">
        <v>118188565</v>
      </c>
      <c r="I122" s="96">
        <v>115808632</v>
      </c>
      <c r="J122" s="96">
        <v>110870570</v>
      </c>
      <c r="K122" s="96">
        <v>111720141</v>
      </c>
      <c r="L122" s="96">
        <v>109904981</v>
      </c>
      <c r="M122" s="96">
        <v>129116411</v>
      </c>
      <c r="N122" s="96">
        <v>139917791</v>
      </c>
      <c r="O122" s="96">
        <v>211953647</v>
      </c>
      <c r="P122" s="96">
        <v>1561482111</v>
      </c>
    </row>
    <row r="123" spans="1:16" ht="15">
      <c r="A123" s="95" t="s">
        <v>14</v>
      </c>
      <c r="B123" s="95" t="s">
        <v>399</v>
      </c>
      <c r="C123" s="95" t="s">
        <v>202</v>
      </c>
      <c r="D123" s="96">
        <v>0</v>
      </c>
      <c r="E123" s="96">
        <v>0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0</v>
      </c>
      <c r="O123" s="96">
        <v>0</v>
      </c>
      <c r="P123" s="96">
        <v>0</v>
      </c>
    </row>
    <row r="124" spans="1:16" ht="15">
      <c r="A124" s="95" t="s">
        <v>14</v>
      </c>
      <c r="B124" s="95" t="s">
        <v>400</v>
      </c>
      <c r="C124" s="95" t="s">
        <v>203</v>
      </c>
      <c r="D124" s="96">
        <v>0</v>
      </c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  <c r="P124" s="96">
        <v>0</v>
      </c>
    </row>
    <row r="125" spans="1:16" ht="15">
      <c r="A125" s="95" t="s">
        <v>14</v>
      </c>
      <c r="B125" s="95" t="s">
        <v>401</v>
      </c>
      <c r="C125" s="95" t="s">
        <v>204</v>
      </c>
      <c r="D125" s="96">
        <v>0</v>
      </c>
      <c r="E125" s="96">
        <v>0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0</v>
      </c>
      <c r="O125" s="96">
        <v>0</v>
      </c>
      <c r="P125" s="96">
        <v>0</v>
      </c>
    </row>
    <row r="126" spans="1:16" ht="15">
      <c r="A126" s="95" t="s">
        <v>14</v>
      </c>
      <c r="B126" s="95" t="s">
        <v>402</v>
      </c>
      <c r="C126" s="95" t="s">
        <v>205</v>
      </c>
      <c r="D126" s="96">
        <v>0</v>
      </c>
      <c r="E126" s="96">
        <v>0</v>
      </c>
      <c r="F126" s="96"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0</v>
      </c>
      <c r="O126" s="96">
        <v>0</v>
      </c>
      <c r="P126" s="96">
        <v>0</v>
      </c>
    </row>
    <row r="127" spans="1:16" ht="15">
      <c r="A127" s="95" t="s">
        <v>14</v>
      </c>
      <c r="B127" s="95" t="s">
        <v>403</v>
      </c>
      <c r="C127" s="95" t="s">
        <v>206</v>
      </c>
      <c r="D127" s="96">
        <v>0</v>
      </c>
      <c r="E127" s="96">
        <v>0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  <c r="P127" s="96">
        <v>0</v>
      </c>
    </row>
    <row r="128" spans="1:16" ht="15">
      <c r="A128" s="95" t="s">
        <v>14</v>
      </c>
      <c r="B128" s="95" t="s">
        <v>404</v>
      </c>
      <c r="C128" s="95" t="s">
        <v>207</v>
      </c>
      <c r="D128" s="96">
        <v>23341630</v>
      </c>
      <c r="E128" s="96">
        <v>23341630</v>
      </c>
      <c r="F128" s="96">
        <v>23341630</v>
      </c>
      <c r="G128" s="96">
        <v>23341630</v>
      </c>
      <c r="H128" s="96">
        <v>23341317</v>
      </c>
      <c r="I128" s="96">
        <v>23341630</v>
      </c>
      <c r="J128" s="96">
        <v>23341630</v>
      </c>
      <c r="K128" s="96">
        <v>23341630</v>
      </c>
      <c r="L128" s="96">
        <v>23341630</v>
      </c>
      <c r="M128" s="96">
        <v>23341635</v>
      </c>
      <c r="N128" s="96">
        <v>313</v>
      </c>
      <c r="O128" s="96">
        <v>19</v>
      </c>
      <c r="P128" s="96">
        <v>233416324</v>
      </c>
    </row>
    <row r="129" spans="1:16" ht="15">
      <c r="A129" s="95" t="s">
        <v>14</v>
      </c>
      <c r="B129" s="95" t="s">
        <v>405</v>
      </c>
      <c r="C129" s="95" t="s">
        <v>208</v>
      </c>
      <c r="D129" s="96">
        <v>169246093</v>
      </c>
      <c r="E129" s="96">
        <v>169246093</v>
      </c>
      <c r="F129" s="96">
        <v>169246093</v>
      </c>
      <c r="G129" s="96">
        <v>169246093</v>
      </c>
      <c r="H129" s="96">
        <v>169246093</v>
      </c>
      <c r="I129" s="96">
        <v>169246093</v>
      </c>
      <c r="J129" s="96">
        <v>169246093</v>
      </c>
      <c r="K129" s="96">
        <v>169246093</v>
      </c>
      <c r="L129" s="96">
        <v>169246093</v>
      </c>
      <c r="M129" s="96">
        <v>169246076</v>
      </c>
      <c r="N129" s="96">
        <v>0</v>
      </c>
      <c r="O129" s="96">
        <v>21</v>
      </c>
      <c r="P129" s="96">
        <v>1692460934</v>
      </c>
    </row>
    <row r="130" spans="1:16" ht="15">
      <c r="A130" s="95" t="s">
        <v>14</v>
      </c>
      <c r="B130" s="95" t="s">
        <v>406</v>
      </c>
      <c r="C130" s="95" t="s">
        <v>209</v>
      </c>
      <c r="D130" s="96">
        <v>112939911</v>
      </c>
      <c r="E130" s="96">
        <v>112939911</v>
      </c>
      <c r="F130" s="96">
        <v>112939911</v>
      </c>
      <c r="G130" s="96">
        <v>112939911</v>
      </c>
      <c r="H130" s="96">
        <v>112939911</v>
      </c>
      <c r="I130" s="96">
        <v>112939911</v>
      </c>
      <c r="J130" s="96">
        <v>112939911</v>
      </c>
      <c r="K130" s="96">
        <v>112939911</v>
      </c>
      <c r="L130" s="96">
        <v>112939911</v>
      </c>
      <c r="M130" s="96">
        <v>112939911</v>
      </c>
      <c r="N130" s="96">
        <v>112939911</v>
      </c>
      <c r="O130" s="96">
        <v>112939969</v>
      </c>
      <c r="P130" s="96">
        <v>1355278990</v>
      </c>
    </row>
    <row r="131" spans="1:16" ht="15">
      <c r="A131" s="95" t="s">
        <v>14</v>
      </c>
      <c r="B131" s="95" t="s">
        <v>407</v>
      </c>
      <c r="C131" s="95" t="s">
        <v>210</v>
      </c>
      <c r="D131" s="96">
        <v>14647893</v>
      </c>
      <c r="E131" s="96">
        <v>14647893</v>
      </c>
      <c r="F131" s="96">
        <v>14647893</v>
      </c>
      <c r="G131" s="96">
        <v>14647893</v>
      </c>
      <c r="H131" s="96">
        <v>14647893</v>
      </c>
      <c r="I131" s="96">
        <v>14647893</v>
      </c>
      <c r="J131" s="96">
        <v>14647893</v>
      </c>
      <c r="K131" s="96">
        <v>14647898</v>
      </c>
      <c r="L131" s="96">
        <v>14647893</v>
      </c>
      <c r="M131" s="96">
        <v>14647893</v>
      </c>
      <c r="N131" s="96">
        <v>14647893</v>
      </c>
      <c r="O131" s="96">
        <v>14647893</v>
      </c>
      <c r="P131" s="96">
        <v>175774721</v>
      </c>
    </row>
    <row r="132" spans="1:16" ht="15">
      <c r="A132" s="95" t="s">
        <v>14</v>
      </c>
      <c r="B132" s="95" t="s">
        <v>408</v>
      </c>
      <c r="C132" s="95" t="s">
        <v>211</v>
      </c>
      <c r="D132" s="96">
        <v>0</v>
      </c>
      <c r="E132" s="96">
        <v>42555986</v>
      </c>
      <c r="F132" s="96">
        <v>42555986</v>
      </c>
      <c r="G132" s="96">
        <v>42555986</v>
      </c>
      <c r="H132" s="96">
        <v>42555986</v>
      </c>
      <c r="I132" s="96">
        <v>42555983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212779927</v>
      </c>
    </row>
    <row r="133" spans="1:16" ht="15">
      <c r="A133" s="95" t="s">
        <v>14</v>
      </c>
      <c r="B133" s="95" t="s">
        <v>409</v>
      </c>
      <c r="C133" s="95" t="s">
        <v>212</v>
      </c>
      <c r="D133" s="96">
        <v>0</v>
      </c>
      <c r="E133" s="96">
        <v>14747605</v>
      </c>
      <c r="F133" s="96">
        <v>14856560</v>
      </c>
      <c r="G133" s="96">
        <v>14802082</v>
      </c>
      <c r="H133" s="96">
        <v>14802082</v>
      </c>
      <c r="I133" s="96">
        <v>14802079</v>
      </c>
      <c r="J133" s="96">
        <v>0</v>
      </c>
      <c r="K133" s="96">
        <v>0</v>
      </c>
      <c r="L133" s="96">
        <v>0</v>
      </c>
      <c r="M133" s="96">
        <v>0</v>
      </c>
      <c r="N133" s="96">
        <v>0</v>
      </c>
      <c r="O133" s="96">
        <v>5</v>
      </c>
      <c r="P133" s="96">
        <v>74010413</v>
      </c>
    </row>
    <row r="134" spans="1:16" ht="15">
      <c r="A134" s="95" t="s">
        <v>14</v>
      </c>
      <c r="B134" s="95" t="s">
        <v>410</v>
      </c>
      <c r="C134" s="95" t="s">
        <v>213</v>
      </c>
      <c r="D134" s="96">
        <v>21670509</v>
      </c>
      <c r="E134" s="96">
        <v>21670509</v>
      </c>
      <c r="F134" s="96">
        <v>21670509</v>
      </c>
      <c r="G134" s="96">
        <v>21670509</v>
      </c>
      <c r="H134" s="96">
        <v>21670509</v>
      </c>
      <c r="I134" s="96">
        <v>21670509</v>
      </c>
      <c r="J134" s="96">
        <v>21670509</v>
      </c>
      <c r="K134" s="96">
        <v>21670509</v>
      </c>
      <c r="L134" s="96">
        <v>21670509</v>
      </c>
      <c r="M134" s="96">
        <v>21670513</v>
      </c>
      <c r="N134" s="96">
        <v>0</v>
      </c>
      <c r="O134" s="96">
        <v>14</v>
      </c>
      <c r="P134" s="96">
        <v>216705108</v>
      </c>
    </row>
    <row r="135" spans="1:16" ht="15">
      <c r="A135" s="95" t="s">
        <v>14</v>
      </c>
      <c r="B135" s="95" t="s">
        <v>411</v>
      </c>
      <c r="C135" s="95" t="s">
        <v>518</v>
      </c>
      <c r="D135" s="96">
        <v>15485983</v>
      </c>
      <c r="E135" s="96">
        <v>10525745</v>
      </c>
      <c r="F135" s="96">
        <v>9579230</v>
      </c>
      <c r="G135" s="96">
        <v>9697464</v>
      </c>
      <c r="H135" s="96">
        <v>9439790</v>
      </c>
      <c r="I135" s="96">
        <v>9443633</v>
      </c>
      <c r="J135" s="96">
        <v>11973712</v>
      </c>
      <c r="K135" s="96">
        <v>10712238</v>
      </c>
      <c r="L135" s="96">
        <v>10665695</v>
      </c>
      <c r="M135" s="96">
        <v>9817812</v>
      </c>
      <c r="N135" s="96">
        <v>12777356</v>
      </c>
      <c r="O135" s="96">
        <v>13261035</v>
      </c>
      <c r="P135" s="96">
        <v>133379693</v>
      </c>
    </row>
    <row r="136" spans="1:16" ht="15">
      <c r="A136" s="95" t="s">
        <v>14</v>
      </c>
      <c r="B136" s="95" t="s">
        <v>412</v>
      </c>
      <c r="C136" s="95" t="s">
        <v>519</v>
      </c>
      <c r="D136" s="96">
        <v>56129502</v>
      </c>
      <c r="E136" s="96">
        <v>56129502</v>
      </c>
      <c r="F136" s="96">
        <v>56129502</v>
      </c>
      <c r="G136" s="96">
        <v>56129502</v>
      </c>
      <c r="H136" s="96">
        <v>56129502</v>
      </c>
      <c r="I136" s="96">
        <v>56129502</v>
      </c>
      <c r="J136" s="96">
        <v>56129502</v>
      </c>
      <c r="K136" s="96">
        <v>56129502</v>
      </c>
      <c r="L136" s="96">
        <v>56129502</v>
      </c>
      <c r="M136" s="96">
        <v>56129502</v>
      </c>
      <c r="N136" s="96">
        <v>56129502</v>
      </c>
      <c r="O136" s="96">
        <v>56129527</v>
      </c>
      <c r="P136" s="96">
        <v>673554049</v>
      </c>
    </row>
    <row r="137" spans="1:16" s="109" customFormat="1" ht="15">
      <c r="A137" s="107" t="s">
        <v>14</v>
      </c>
      <c r="B137" s="107" t="s">
        <v>413</v>
      </c>
      <c r="C137" s="107" t="s">
        <v>520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1300000000</v>
      </c>
      <c r="P137" s="108">
        <v>1300000000</v>
      </c>
    </row>
    <row r="138" spans="1:16" ht="15">
      <c r="A138" s="95" t="s">
        <v>14</v>
      </c>
      <c r="B138" s="95" t="s">
        <v>538</v>
      </c>
      <c r="C138" s="95" t="s">
        <v>161</v>
      </c>
      <c r="D138" s="96">
        <v>0</v>
      </c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  <c r="P138" s="96">
        <v>0</v>
      </c>
    </row>
    <row r="139" spans="1:16" ht="15">
      <c r="A139" s="95" t="s">
        <v>14</v>
      </c>
      <c r="B139" s="95" t="s">
        <v>414</v>
      </c>
      <c r="C139" s="95" t="s">
        <v>68</v>
      </c>
      <c r="D139" s="96">
        <v>0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96">
        <v>0</v>
      </c>
      <c r="M139" s="96">
        <v>0</v>
      </c>
      <c r="N139" s="96">
        <v>0</v>
      </c>
      <c r="O139" s="96">
        <v>1300000000</v>
      </c>
      <c r="P139" s="96">
        <v>1300000000</v>
      </c>
    </row>
    <row r="140" spans="1:16" ht="15">
      <c r="A140" s="95" t="s">
        <v>14</v>
      </c>
      <c r="B140" s="95" t="s">
        <v>415</v>
      </c>
      <c r="C140" s="95" t="s">
        <v>69</v>
      </c>
      <c r="D140" s="96">
        <v>0</v>
      </c>
      <c r="E140" s="96">
        <v>0</v>
      </c>
      <c r="F140" s="96">
        <v>0</v>
      </c>
      <c r="G140" s="96">
        <v>0</v>
      </c>
      <c r="H140" s="96">
        <v>0</v>
      </c>
      <c r="I140" s="96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0</v>
      </c>
      <c r="O140" s="96">
        <v>0</v>
      </c>
      <c r="P140" s="96">
        <v>0</v>
      </c>
    </row>
    <row r="141" spans="1:16" ht="15">
      <c r="A141" s="95" t="s">
        <v>14</v>
      </c>
      <c r="B141" s="95" t="s">
        <v>416</v>
      </c>
      <c r="C141" s="95" t="s">
        <v>70</v>
      </c>
      <c r="D141" s="96">
        <v>0</v>
      </c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0</v>
      </c>
    </row>
    <row r="142" spans="1:16" ht="15">
      <c r="A142" s="95" t="s">
        <v>14</v>
      </c>
      <c r="B142" s="95" t="s">
        <v>417</v>
      </c>
      <c r="C142" s="95" t="s">
        <v>71</v>
      </c>
      <c r="D142" s="96">
        <v>0</v>
      </c>
      <c r="E142" s="96">
        <v>0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0</v>
      </c>
      <c r="O142" s="96">
        <v>0</v>
      </c>
      <c r="P142" s="96">
        <v>0</v>
      </c>
    </row>
    <row r="143" spans="1:16" ht="15">
      <c r="A143" s="95" t="s">
        <v>14</v>
      </c>
      <c r="B143" s="95" t="s">
        <v>418</v>
      </c>
      <c r="C143" s="95" t="s">
        <v>72</v>
      </c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0</v>
      </c>
      <c r="O143" s="96">
        <v>0</v>
      </c>
      <c r="P143" s="96">
        <v>0</v>
      </c>
    </row>
    <row r="144" spans="1:16" ht="15">
      <c r="A144" s="95" t="s">
        <v>14</v>
      </c>
      <c r="B144" s="95" t="s">
        <v>683</v>
      </c>
      <c r="C144" s="95" t="s">
        <v>684</v>
      </c>
      <c r="D144" s="96">
        <v>0</v>
      </c>
      <c r="E144" s="96">
        <v>0</v>
      </c>
      <c r="F144" s="96">
        <v>0</v>
      </c>
      <c r="G144" s="96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0</v>
      </c>
      <c r="O144" s="96">
        <v>0</v>
      </c>
      <c r="P144" s="96">
        <v>0</v>
      </c>
    </row>
    <row r="145" spans="1:16" s="99" customFormat="1" ht="15">
      <c r="A145" s="97" t="s">
        <v>14</v>
      </c>
      <c r="B145" s="97" t="s">
        <v>419</v>
      </c>
      <c r="C145" s="97" t="s">
        <v>73</v>
      </c>
      <c r="D145" s="98">
        <v>0</v>
      </c>
      <c r="E145" s="98">
        <v>0</v>
      </c>
      <c r="F145" s="98">
        <v>0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</row>
    <row r="146" spans="1:16" s="99" customFormat="1" ht="15">
      <c r="A146" s="97" t="s">
        <v>14</v>
      </c>
      <c r="B146" s="97" t="s">
        <v>420</v>
      </c>
      <c r="C146" s="97" t="s">
        <v>74</v>
      </c>
      <c r="D146" s="98">
        <v>0</v>
      </c>
      <c r="E146" s="98">
        <v>0</v>
      </c>
      <c r="F146" s="98">
        <v>0</v>
      </c>
      <c r="G146" s="98">
        <v>0</v>
      </c>
      <c r="H146" s="98">
        <v>0</v>
      </c>
      <c r="I146" s="98">
        <v>0</v>
      </c>
      <c r="J146" s="98">
        <v>0</v>
      </c>
      <c r="K146" s="98">
        <v>0</v>
      </c>
      <c r="L146" s="98">
        <v>0</v>
      </c>
      <c r="M146" s="98">
        <v>0</v>
      </c>
      <c r="N146" s="98">
        <v>0</v>
      </c>
      <c r="O146" s="98">
        <v>0</v>
      </c>
      <c r="P146" s="98">
        <v>0</v>
      </c>
    </row>
    <row r="147" spans="1:16" s="99" customFormat="1" ht="15">
      <c r="A147" s="97" t="s">
        <v>14</v>
      </c>
      <c r="B147" s="97" t="s">
        <v>421</v>
      </c>
      <c r="C147" s="97" t="s">
        <v>75</v>
      </c>
      <c r="D147" s="98">
        <v>0</v>
      </c>
      <c r="E147" s="98">
        <v>0</v>
      </c>
      <c r="F147" s="98">
        <v>0</v>
      </c>
      <c r="G147" s="98">
        <v>0</v>
      </c>
      <c r="H147" s="98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</row>
    <row r="148" spans="1:16" s="99" customFormat="1" ht="15">
      <c r="A148" s="97" t="s">
        <v>14</v>
      </c>
      <c r="B148" s="97" t="s">
        <v>422</v>
      </c>
      <c r="C148" s="97" t="s">
        <v>76</v>
      </c>
      <c r="D148" s="98">
        <v>0</v>
      </c>
      <c r="E148" s="98">
        <v>0</v>
      </c>
      <c r="F148" s="98">
        <v>0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</row>
    <row r="149" spans="1:16" s="99" customFormat="1" ht="15">
      <c r="A149" s="97" t="s">
        <v>14</v>
      </c>
      <c r="B149" s="97" t="s">
        <v>423</v>
      </c>
      <c r="C149" s="97" t="s">
        <v>77</v>
      </c>
      <c r="D149" s="98">
        <v>0</v>
      </c>
      <c r="E149" s="98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</row>
    <row r="150" spans="1:16" s="99" customFormat="1" ht="15">
      <c r="A150" s="97" t="s">
        <v>14</v>
      </c>
      <c r="B150" s="97" t="s">
        <v>539</v>
      </c>
      <c r="C150" s="97" t="s">
        <v>685</v>
      </c>
      <c r="D150" s="98">
        <v>0</v>
      </c>
      <c r="E150" s="98">
        <v>0</v>
      </c>
      <c r="F150" s="98">
        <v>0</v>
      </c>
      <c r="G150" s="98">
        <v>0</v>
      </c>
      <c r="H150" s="98">
        <v>0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</row>
    <row r="151" spans="1:16" s="99" customFormat="1" ht="15">
      <c r="A151" s="97" t="s">
        <v>14</v>
      </c>
      <c r="B151" s="97" t="s">
        <v>424</v>
      </c>
      <c r="C151" s="97" t="s">
        <v>78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</row>
    <row r="152" spans="1:16" s="99" customFormat="1" ht="15">
      <c r="A152" s="97" t="s">
        <v>14</v>
      </c>
      <c r="B152" s="97" t="s">
        <v>425</v>
      </c>
      <c r="C152" s="97" t="s">
        <v>79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0</v>
      </c>
      <c r="O152" s="98">
        <v>0</v>
      </c>
      <c r="P152" s="98">
        <v>0</v>
      </c>
    </row>
    <row r="153" spans="1:16" s="99" customFormat="1" ht="15">
      <c r="A153" s="97" t="s">
        <v>14</v>
      </c>
      <c r="B153" s="97" t="s">
        <v>426</v>
      </c>
      <c r="C153" s="97" t="s">
        <v>80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0</v>
      </c>
      <c r="M153" s="98">
        <v>0</v>
      </c>
      <c r="N153" s="98">
        <v>0</v>
      </c>
      <c r="O153" s="98">
        <v>0</v>
      </c>
      <c r="P153" s="98">
        <v>0</v>
      </c>
    </row>
    <row r="154" spans="1:16" s="99" customFormat="1" ht="15">
      <c r="A154" s="97" t="s">
        <v>14</v>
      </c>
      <c r="B154" s="97" t="s">
        <v>508</v>
      </c>
      <c r="C154" s="97" t="s">
        <v>81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0</v>
      </c>
      <c r="N154" s="98">
        <v>0</v>
      </c>
      <c r="O154" s="98">
        <v>0</v>
      </c>
      <c r="P154" s="98">
        <v>0</v>
      </c>
    </row>
    <row r="155" spans="1:16" s="99" customFormat="1" ht="15">
      <c r="A155" s="97" t="s">
        <v>14</v>
      </c>
      <c r="B155" s="97" t="s">
        <v>540</v>
      </c>
      <c r="C155" s="97" t="s">
        <v>686</v>
      </c>
      <c r="D155" s="98">
        <v>0</v>
      </c>
      <c r="E155" s="98">
        <v>0</v>
      </c>
      <c r="F155" s="98">
        <v>0</v>
      </c>
      <c r="G155" s="98">
        <v>0</v>
      </c>
      <c r="H155" s="98">
        <v>0</v>
      </c>
      <c r="I155" s="98">
        <v>0</v>
      </c>
      <c r="J155" s="98">
        <v>0</v>
      </c>
      <c r="K155" s="98">
        <v>0</v>
      </c>
      <c r="L155" s="98">
        <v>0</v>
      </c>
      <c r="M155" s="98">
        <v>0</v>
      </c>
      <c r="N155" s="98">
        <v>0</v>
      </c>
      <c r="O155" s="98">
        <v>0</v>
      </c>
      <c r="P155" s="98">
        <v>0</v>
      </c>
    </row>
    <row r="156" spans="1:16" s="99" customFormat="1" ht="15">
      <c r="A156" s="97" t="s">
        <v>14</v>
      </c>
      <c r="B156" s="97" t="s">
        <v>427</v>
      </c>
      <c r="C156" s="97" t="s">
        <v>82</v>
      </c>
      <c r="D156" s="98">
        <v>0</v>
      </c>
      <c r="E156" s="98">
        <v>0</v>
      </c>
      <c r="F156" s="98">
        <v>0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</row>
    <row r="157" spans="1:16" s="99" customFormat="1" ht="15">
      <c r="A157" s="97" t="s">
        <v>14</v>
      </c>
      <c r="B157" s="97" t="s">
        <v>428</v>
      </c>
      <c r="C157" s="97" t="s">
        <v>83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</row>
    <row r="158" spans="1:16" s="99" customFormat="1" ht="15">
      <c r="A158" s="97" t="s">
        <v>14</v>
      </c>
      <c r="B158" s="97" t="s">
        <v>429</v>
      </c>
      <c r="C158" s="97" t="s">
        <v>84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</row>
    <row r="159" spans="1:16" s="99" customFormat="1" ht="15">
      <c r="A159" s="97" t="s">
        <v>14</v>
      </c>
      <c r="B159" s="97" t="s">
        <v>541</v>
      </c>
      <c r="C159" s="97" t="s">
        <v>687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</row>
    <row r="160" spans="1:16" s="99" customFormat="1" ht="15">
      <c r="A160" s="97" t="s">
        <v>14</v>
      </c>
      <c r="B160" s="97" t="s">
        <v>542</v>
      </c>
      <c r="C160" s="97" t="s">
        <v>688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</row>
    <row r="161" spans="1:16" s="99" customFormat="1" ht="15">
      <c r="A161" s="97" t="s">
        <v>14</v>
      </c>
      <c r="B161" s="97" t="s">
        <v>543</v>
      </c>
      <c r="C161" s="97" t="s">
        <v>689</v>
      </c>
      <c r="D161" s="98">
        <v>0</v>
      </c>
      <c r="E161" s="98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v>0</v>
      </c>
      <c r="K161" s="98">
        <v>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</row>
    <row r="162" spans="1:16" s="99" customFormat="1" ht="15">
      <c r="A162" s="97" t="s">
        <v>14</v>
      </c>
      <c r="B162" s="97" t="s">
        <v>690</v>
      </c>
      <c r="C162" s="97" t="s">
        <v>691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0</v>
      </c>
    </row>
    <row r="163" spans="1:16" s="99" customFormat="1" ht="15">
      <c r="A163" s="97" t="s">
        <v>14</v>
      </c>
      <c r="B163" s="97" t="s">
        <v>692</v>
      </c>
      <c r="C163" s="97" t="s">
        <v>693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</row>
    <row r="164" spans="1:16" s="99" customFormat="1" ht="15">
      <c r="A164" s="97" t="s">
        <v>14</v>
      </c>
      <c r="B164" s="97" t="s">
        <v>694</v>
      </c>
      <c r="C164" s="97" t="s">
        <v>695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0</v>
      </c>
      <c r="O164" s="98">
        <v>0</v>
      </c>
      <c r="P164" s="98">
        <v>0</v>
      </c>
    </row>
    <row r="165" spans="1:16" s="99" customFormat="1" ht="15">
      <c r="A165" s="97" t="s">
        <v>14</v>
      </c>
      <c r="B165" s="97" t="s">
        <v>696</v>
      </c>
      <c r="C165" s="97" t="s">
        <v>697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0</v>
      </c>
      <c r="N165" s="98">
        <v>0</v>
      </c>
      <c r="O165" s="98">
        <v>0</v>
      </c>
      <c r="P165" s="98">
        <v>0</v>
      </c>
    </row>
    <row r="166" spans="1:16" s="99" customFormat="1" ht="15">
      <c r="A166" s="97" t="s">
        <v>14</v>
      </c>
      <c r="B166" s="97" t="s">
        <v>544</v>
      </c>
      <c r="C166" s="97" t="s">
        <v>698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>
        <v>0</v>
      </c>
    </row>
    <row r="167" spans="1:16" s="99" customFormat="1" ht="15">
      <c r="A167" s="97" t="s">
        <v>14</v>
      </c>
      <c r="B167" s="97" t="s">
        <v>699</v>
      </c>
      <c r="C167" s="97" t="s">
        <v>700</v>
      </c>
      <c r="D167" s="98">
        <v>0</v>
      </c>
      <c r="E167" s="98">
        <v>0</v>
      </c>
      <c r="F167" s="98">
        <v>0</v>
      </c>
      <c r="G167" s="98">
        <v>0</v>
      </c>
      <c r="H167" s="98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8">
        <v>0</v>
      </c>
    </row>
    <row r="168" spans="1:16" s="99" customFormat="1" ht="15">
      <c r="A168" s="97" t="s">
        <v>14</v>
      </c>
      <c r="B168" s="97" t="s">
        <v>701</v>
      </c>
      <c r="C168" s="97" t="s">
        <v>702</v>
      </c>
      <c r="D168" s="98">
        <v>0</v>
      </c>
      <c r="E168" s="98">
        <v>0</v>
      </c>
      <c r="F168" s="98">
        <v>0</v>
      </c>
      <c r="G168" s="98">
        <v>0</v>
      </c>
      <c r="H168" s="98">
        <v>0</v>
      </c>
      <c r="I168" s="98">
        <v>0</v>
      </c>
      <c r="J168" s="98">
        <v>0</v>
      </c>
      <c r="K168" s="98">
        <v>0</v>
      </c>
      <c r="L168" s="98">
        <v>0</v>
      </c>
      <c r="M168" s="98">
        <v>0</v>
      </c>
      <c r="N168" s="98">
        <v>0</v>
      </c>
      <c r="O168" s="98">
        <v>0</v>
      </c>
      <c r="P168" s="98">
        <v>0</v>
      </c>
    </row>
    <row r="169" spans="1:16" s="99" customFormat="1" ht="15">
      <c r="A169" s="97" t="s">
        <v>14</v>
      </c>
      <c r="B169" s="97" t="s">
        <v>430</v>
      </c>
      <c r="C169" s="97" t="s">
        <v>85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0</v>
      </c>
      <c r="L169" s="98">
        <v>0</v>
      </c>
      <c r="M169" s="98">
        <v>0</v>
      </c>
      <c r="N169" s="98">
        <v>0</v>
      </c>
      <c r="O169" s="98">
        <v>0</v>
      </c>
      <c r="P169" s="98">
        <v>0</v>
      </c>
    </row>
    <row r="170" spans="1:16" s="99" customFormat="1" ht="15">
      <c r="A170" s="97" t="s">
        <v>14</v>
      </c>
      <c r="B170" s="97" t="s">
        <v>431</v>
      </c>
      <c r="C170" s="97" t="s">
        <v>86</v>
      </c>
      <c r="D170" s="98">
        <v>0</v>
      </c>
      <c r="E170" s="98">
        <v>0</v>
      </c>
      <c r="F170" s="98">
        <v>0</v>
      </c>
      <c r="G170" s="98">
        <v>0</v>
      </c>
      <c r="H170" s="98">
        <v>0</v>
      </c>
      <c r="I170" s="98">
        <v>0</v>
      </c>
      <c r="J170" s="98">
        <v>0</v>
      </c>
      <c r="K170" s="98">
        <v>0</v>
      </c>
      <c r="L170" s="98">
        <v>0</v>
      </c>
      <c r="M170" s="98">
        <v>0</v>
      </c>
      <c r="N170" s="98">
        <v>0</v>
      </c>
      <c r="O170" s="98">
        <v>0</v>
      </c>
      <c r="P170" s="98">
        <v>0</v>
      </c>
    </row>
    <row r="171" spans="1:16" s="99" customFormat="1" ht="15">
      <c r="A171" s="97" t="s">
        <v>14</v>
      </c>
      <c r="B171" s="97" t="s">
        <v>432</v>
      </c>
      <c r="C171" s="97" t="s">
        <v>87</v>
      </c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8">
        <v>0</v>
      </c>
      <c r="J171" s="98">
        <v>0</v>
      </c>
      <c r="K171" s="98">
        <v>0</v>
      </c>
      <c r="L171" s="98">
        <v>0</v>
      </c>
      <c r="M171" s="98">
        <v>0</v>
      </c>
      <c r="N171" s="98">
        <v>0</v>
      </c>
      <c r="O171" s="98">
        <v>0</v>
      </c>
      <c r="P171" s="98">
        <v>0</v>
      </c>
    </row>
    <row r="172" spans="1:16" s="99" customFormat="1" ht="15">
      <c r="A172" s="97" t="s">
        <v>14</v>
      </c>
      <c r="B172" s="97" t="s">
        <v>169</v>
      </c>
      <c r="C172" s="97" t="s">
        <v>703</v>
      </c>
      <c r="D172" s="98">
        <v>0</v>
      </c>
      <c r="E172" s="98">
        <v>0</v>
      </c>
      <c r="F172" s="98">
        <v>0</v>
      </c>
      <c r="G172" s="98">
        <v>0</v>
      </c>
      <c r="H172" s="98">
        <v>0</v>
      </c>
      <c r="I172" s="98">
        <v>0</v>
      </c>
      <c r="J172" s="98">
        <v>0</v>
      </c>
      <c r="K172" s="98">
        <v>0</v>
      </c>
      <c r="L172" s="98">
        <v>0</v>
      </c>
      <c r="M172" s="98">
        <v>0</v>
      </c>
      <c r="N172" s="98">
        <v>0</v>
      </c>
      <c r="O172" s="98">
        <v>0</v>
      </c>
      <c r="P172" s="98">
        <v>0</v>
      </c>
    </row>
    <row r="173" spans="1:16" s="99" customFormat="1" ht="15">
      <c r="A173" s="97" t="s">
        <v>14</v>
      </c>
      <c r="B173" s="97" t="s">
        <v>170</v>
      </c>
      <c r="C173" s="97" t="s">
        <v>704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98">
        <v>0</v>
      </c>
      <c r="K173" s="98">
        <v>0</v>
      </c>
      <c r="L173" s="98">
        <v>0</v>
      </c>
      <c r="M173" s="98">
        <v>0</v>
      </c>
      <c r="N173" s="98">
        <v>0</v>
      </c>
      <c r="O173" s="98">
        <v>0</v>
      </c>
      <c r="P173" s="98">
        <v>0</v>
      </c>
    </row>
    <row r="174" spans="1:16" s="99" customFormat="1" ht="15">
      <c r="A174" s="97" t="s">
        <v>14</v>
      </c>
      <c r="B174" s="97" t="s">
        <v>433</v>
      </c>
      <c r="C174" s="97" t="s">
        <v>88</v>
      </c>
      <c r="D174" s="98">
        <v>0</v>
      </c>
      <c r="E174" s="98">
        <v>0</v>
      </c>
      <c r="F174" s="98">
        <v>0</v>
      </c>
      <c r="G174" s="98">
        <v>0</v>
      </c>
      <c r="H174" s="98">
        <v>0</v>
      </c>
      <c r="I174" s="98">
        <v>0</v>
      </c>
      <c r="J174" s="98">
        <v>0</v>
      </c>
      <c r="K174" s="98">
        <v>0</v>
      </c>
      <c r="L174" s="98">
        <v>0</v>
      </c>
      <c r="M174" s="98">
        <v>0</v>
      </c>
      <c r="N174" s="98">
        <v>0</v>
      </c>
      <c r="O174" s="98">
        <v>0</v>
      </c>
      <c r="P174" s="98">
        <v>0</v>
      </c>
    </row>
    <row r="175" spans="1:16" s="99" customFormat="1" ht="15">
      <c r="A175" s="97" t="s">
        <v>14</v>
      </c>
      <c r="B175" s="97" t="s">
        <v>434</v>
      </c>
      <c r="C175" s="97" t="s">
        <v>88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0</v>
      </c>
      <c r="L175" s="98">
        <v>0</v>
      </c>
      <c r="M175" s="98">
        <v>0</v>
      </c>
      <c r="N175" s="98">
        <v>0</v>
      </c>
      <c r="O175" s="98">
        <v>0</v>
      </c>
      <c r="P175" s="98">
        <v>0</v>
      </c>
    </row>
    <row r="176" spans="1:16" s="99" customFormat="1" ht="15">
      <c r="A176" s="97" t="s">
        <v>14</v>
      </c>
      <c r="B176" s="97" t="s">
        <v>705</v>
      </c>
      <c r="C176" s="97" t="s">
        <v>706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>
        <v>0</v>
      </c>
      <c r="O176" s="98">
        <v>0</v>
      </c>
      <c r="P176" s="98">
        <v>0</v>
      </c>
    </row>
    <row r="177" spans="1:16" s="99" customFormat="1" ht="15">
      <c r="A177" s="97" t="s">
        <v>14</v>
      </c>
      <c r="B177" s="97" t="s">
        <v>707</v>
      </c>
      <c r="C177" s="97" t="s">
        <v>708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0</v>
      </c>
    </row>
    <row r="178" spans="1:16" s="99" customFormat="1" ht="15">
      <c r="A178" s="97" t="s">
        <v>14</v>
      </c>
      <c r="B178" s="97" t="s">
        <v>67</v>
      </c>
      <c r="C178" s="97" t="s">
        <v>709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0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0</v>
      </c>
    </row>
    <row r="179" spans="1:16" s="99" customFormat="1" ht="15">
      <c r="A179" s="97" t="s">
        <v>14</v>
      </c>
      <c r="B179" s="97" t="s">
        <v>435</v>
      </c>
      <c r="C179" s="97" t="s">
        <v>89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8">
        <v>0</v>
      </c>
      <c r="O179" s="98">
        <v>0</v>
      </c>
      <c r="P179" s="98">
        <v>0</v>
      </c>
    </row>
    <row r="180" spans="1:16" s="99" customFormat="1" ht="15">
      <c r="A180" s="97" t="s">
        <v>14</v>
      </c>
      <c r="B180" s="97" t="s">
        <v>436</v>
      </c>
      <c r="C180" s="97" t="s">
        <v>90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8">
        <v>0</v>
      </c>
      <c r="P180" s="98">
        <v>0</v>
      </c>
    </row>
    <row r="181" spans="1:16" s="99" customFormat="1" ht="15">
      <c r="A181" s="97" t="s">
        <v>14</v>
      </c>
      <c r="B181" s="97" t="s">
        <v>109</v>
      </c>
      <c r="C181" s="97" t="s">
        <v>710</v>
      </c>
      <c r="D181" s="98">
        <v>0</v>
      </c>
      <c r="E181" s="98">
        <v>0</v>
      </c>
      <c r="F181" s="98">
        <v>0</v>
      </c>
      <c r="G181" s="98">
        <v>0</v>
      </c>
      <c r="H181" s="98">
        <v>0</v>
      </c>
      <c r="I181" s="98">
        <v>0</v>
      </c>
      <c r="J181" s="98">
        <v>0</v>
      </c>
      <c r="K181" s="98">
        <v>0</v>
      </c>
      <c r="L181" s="98">
        <v>0</v>
      </c>
      <c r="M181" s="98">
        <v>0</v>
      </c>
      <c r="N181" s="98">
        <v>0</v>
      </c>
      <c r="O181" s="98">
        <v>0</v>
      </c>
      <c r="P181" s="98">
        <v>0</v>
      </c>
    </row>
    <row r="182" spans="1:16" s="99" customFormat="1" ht="15">
      <c r="A182" s="97" t="s">
        <v>14</v>
      </c>
      <c r="B182" s="97" t="s">
        <v>110</v>
      </c>
      <c r="C182" s="97" t="s">
        <v>711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0</v>
      </c>
      <c r="M182" s="98">
        <v>0</v>
      </c>
      <c r="N182" s="98">
        <v>0</v>
      </c>
      <c r="O182" s="98">
        <v>0</v>
      </c>
      <c r="P182" s="98">
        <v>0</v>
      </c>
    </row>
    <row r="183" spans="1:16" s="99" customFormat="1" ht="15">
      <c r="A183" s="97" t="s">
        <v>14</v>
      </c>
      <c r="B183" s="97" t="s">
        <v>111</v>
      </c>
      <c r="C183" s="97" t="s">
        <v>712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</row>
    <row r="184" spans="1:16" s="99" customFormat="1" ht="15">
      <c r="A184" s="97" t="s">
        <v>14</v>
      </c>
      <c r="B184" s="97" t="s">
        <v>112</v>
      </c>
      <c r="C184" s="97" t="s">
        <v>713</v>
      </c>
      <c r="D184" s="98">
        <v>0</v>
      </c>
      <c r="E184" s="98">
        <v>0</v>
      </c>
      <c r="F184" s="98">
        <v>0</v>
      </c>
      <c r="G184" s="98">
        <v>0</v>
      </c>
      <c r="H184" s="98">
        <v>0</v>
      </c>
      <c r="I184" s="98">
        <v>0</v>
      </c>
      <c r="J184" s="98">
        <v>0</v>
      </c>
      <c r="K184" s="98">
        <v>0</v>
      </c>
      <c r="L184" s="98">
        <v>0</v>
      </c>
      <c r="M184" s="98">
        <v>0</v>
      </c>
      <c r="N184" s="98">
        <v>0</v>
      </c>
      <c r="O184" s="98">
        <v>0</v>
      </c>
      <c r="P184" s="98">
        <v>0</v>
      </c>
    </row>
    <row r="185" spans="1:16" s="99" customFormat="1" ht="15">
      <c r="A185" s="97" t="s">
        <v>14</v>
      </c>
      <c r="B185" s="97" t="s">
        <v>437</v>
      </c>
      <c r="C185" s="97" t="s">
        <v>91</v>
      </c>
      <c r="D185" s="98">
        <v>0</v>
      </c>
      <c r="E185" s="98">
        <v>0</v>
      </c>
      <c r="F185" s="98">
        <v>0</v>
      </c>
      <c r="G185" s="98">
        <v>0</v>
      </c>
      <c r="H185" s="98">
        <v>0</v>
      </c>
      <c r="I185" s="98">
        <v>0</v>
      </c>
      <c r="J185" s="98">
        <v>0</v>
      </c>
      <c r="K185" s="98">
        <v>0</v>
      </c>
      <c r="L185" s="98">
        <v>0</v>
      </c>
      <c r="M185" s="98">
        <v>0</v>
      </c>
      <c r="N185" s="98">
        <v>0</v>
      </c>
      <c r="O185" s="98">
        <v>0</v>
      </c>
      <c r="P185" s="98">
        <v>0</v>
      </c>
    </row>
    <row r="186" spans="1:16" s="99" customFormat="1" ht="15">
      <c r="A186" s="97" t="s">
        <v>14</v>
      </c>
      <c r="B186" s="97" t="s">
        <v>113</v>
      </c>
      <c r="C186" s="97" t="s">
        <v>714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v>0</v>
      </c>
      <c r="J186" s="98">
        <v>0</v>
      </c>
      <c r="K186" s="98">
        <v>0</v>
      </c>
      <c r="L186" s="98">
        <v>0</v>
      </c>
      <c r="M186" s="98">
        <v>0</v>
      </c>
      <c r="N186" s="98">
        <v>0</v>
      </c>
      <c r="O186" s="98">
        <v>0</v>
      </c>
      <c r="P186" s="98">
        <v>0</v>
      </c>
    </row>
    <row r="187" spans="1:16" s="99" customFormat="1" ht="15">
      <c r="A187" s="97" t="s">
        <v>14</v>
      </c>
      <c r="B187" s="97" t="s">
        <v>438</v>
      </c>
      <c r="C187" s="97" t="s">
        <v>92</v>
      </c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8">
        <v>0</v>
      </c>
      <c r="O187" s="98">
        <v>0</v>
      </c>
      <c r="P187" s="98">
        <v>0</v>
      </c>
    </row>
    <row r="188" spans="1:16" s="99" customFormat="1" ht="15">
      <c r="A188" s="97" t="s">
        <v>14</v>
      </c>
      <c r="B188" s="97" t="s">
        <v>439</v>
      </c>
      <c r="C188" s="97" t="s">
        <v>93</v>
      </c>
      <c r="D188" s="98">
        <v>0</v>
      </c>
      <c r="E188" s="98">
        <v>0</v>
      </c>
      <c r="F188" s="98">
        <v>0</v>
      </c>
      <c r="G188" s="98">
        <v>0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98">
        <v>0</v>
      </c>
      <c r="N188" s="98">
        <v>0</v>
      </c>
      <c r="O188" s="98">
        <v>0</v>
      </c>
      <c r="P188" s="98">
        <v>0</v>
      </c>
    </row>
    <row r="189" spans="1:16" s="99" customFormat="1" ht="15">
      <c r="A189" s="97" t="s">
        <v>14</v>
      </c>
      <c r="B189" s="97" t="s">
        <v>440</v>
      </c>
      <c r="C189" s="97" t="s">
        <v>94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v>0</v>
      </c>
      <c r="J189" s="98">
        <v>0</v>
      </c>
      <c r="K189" s="98">
        <v>0</v>
      </c>
      <c r="L189" s="98">
        <v>0</v>
      </c>
      <c r="M189" s="98">
        <v>0</v>
      </c>
      <c r="N189" s="98">
        <v>0</v>
      </c>
      <c r="O189" s="98">
        <v>0</v>
      </c>
      <c r="P189" s="98">
        <v>0</v>
      </c>
    </row>
    <row r="190" spans="1:16" s="99" customFormat="1" ht="15">
      <c r="A190" s="97" t="s">
        <v>14</v>
      </c>
      <c r="B190" s="97" t="s">
        <v>441</v>
      </c>
      <c r="C190" s="97" t="s">
        <v>95</v>
      </c>
      <c r="D190" s="98">
        <v>0</v>
      </c>
      <c r="E190" s="98">
        <v>0</v>
      </c>
      <c r="F190" s="98">
        <v>0</v>
      </c>
      <c r="G190" s="98">
        <v>0</v>
      </c>
      <c r="H190" s="98">
        <v>0</v>
      </c>
      <c r="I190" s="98">
        <v>0</v>
      </c>
      <c r="J190" s="98">
        <v>0</v>
      </c>
      <c r="K190" s="98">
        <v>0</v>
      </c>
      <c r="L190" s="98">
        <v>0</v>
      </c>
      <c r="M190" s="98">
        <v>0</v>
      </c>
      <c r="N190" s="98">
        <v>0</v>
      </c>
      <c r="O190" s="98">
        <v>0</v>
      </c>
      <c r="P190" s="98">
        <v>0</v>
      </c>
    </row>
    <row r="191" spans="1:16" s="99" customFormat="1" ht="15">
      <c r="A191" s="97" t="s">
        <v>14</v>
      </c>
      <c r="B191" s="97" t="s">
        <v>442</v>
      </c>
      <c r="C191" s="97" t="s">
        <v>96</v>
      </c>
      <c r="D191" s="98">
        <v>0</v>
      </c>
      <c r="E191" s="98">
        <v>0</v>
      </c>
      <c r="F191" s="98">
        <v>0</v>
      </c>
      <c r="G191" s="98"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98">
        <v>0</v>
      </c>
      <c r="O191" s="98">
        <v>0</v>
      </c>
      <c r="P191" s="98">
        <v>0</v>
      </c>
    </row>
    <row r="192" spans="1:16" s="99" customFormat="1" ht="15">
      <c r="A192" s="97" t="s">
        <v>14</v>
      </c>
      <c r="B192" s="97" t="s">
        <v>114</v>
      </c>
      <c r="C192" s="97" t="s">
        <v>715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98">
        <v>0</v>
      </c>
      <c r="O192" s="98">
        <v>0</v>
      </c>
      <c r="P192" s="98">
        <v>0</v>
      </c>
    </row>
    <row r="193" spans="1:16" s="99" customFormat="1" ht="15">
      <c r="A193" s="97" t="s">
        <v>14</v>
      </c>
      <c r="B193" s="97" t="s">
        <v>716</v>
      </c>
      <c r="C193" s="97" t="s">
        <v>717</v>
      </c>
      <c r="D193" s="98">
        <v>0</v>
      </c>
      <c r="E193" s="98">
        <v>0</v>
      </c>
      <c r="F193" s="98">
        <v>0</v>
      </c>
      <c r="G193" s="98">
        <v>0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>
        <v>0</v>
      </c>
      <c r="O193" s="98">
        <v>0</v>
      </c>
      <c r="P193" s="98">
        <v>0</v>
      </c>
    </row>
    <row r="194" spans="1:16" s="99" customFormat="1" ht="15">
      <c r="A194" s="97" t="s">
        <v>14</v>
      </c>
      <c r="B194" s="97" t="s">
        <v>718</v>
      </c>
      <c r="C194" s="97" t="s">
        <v>719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v>0</v>
      </c>
      <c r="J194" s="98">
        <v>0</v>
      </c>
      <c r="K194" s="98">
        <v>0</v>
      </c>
      <c r="L194" s="98">
        <v>0</v>
      </c>
      <c r="M194" s="98">
        <v>0</v>
      </c>
      <c r="N194" s="98">
        <v>0</v>
      </c>
      <c r="O194" s="98">
        <v>0</v>
      </c>
      <c r="P194" s="98">
        <v>0</v>
      </c>
    </row>
    <row r="195" spans="1:16" s="99" customFormat="1" ht="15">
      <c r="A195" s="97" t="s">
        <v>14</v>
      </c>
      <c r="B195" s="97" t="s">
        <v>720</v>
      </c>
      <c r="C195" s="97" t="s">
        <v>721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0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0</v>
      </c>
      <c r="P195" s="98">
        <v>0</v>
      </c>
    </row>
    <row r="196" spans="1:16" s="99" customFormat="1" ht="15">
      <c r="A196" s="97" t="s">
        <v>14</v>
      </c>
      <c r="B196" s="97" t="s">
        <v>722</v>
      </c>
      <c r="C196" s="97" t="s">
        <v>723</v>
      </c>
      <c r="D196" s="98">
        <v>0</v>
      </c>
      <c r="E196" s="98">
        <v>0</v>
      </c>
      <c r="F196" s="98">
        <v>0</v>
      </c>
      <c r="G196" s="98">
        <v>0</v>
      </c>
      <c r="H196" s="98">
        <v>0</v>
      </c>
      <c r="I196" s="98">
        <v>0</v>
      </c>
      <c r="J196" s="98">
        <v>0</v>
      </c>
      <c r="K196" s="98">
        <v>0</v>
      </c>
      <c r="L196" s="98">
        <v>0</v>
      </c>
      <c r="M196" s="98">
        <v>0</v>
      </c>
      <c r="N196" s="98">
        <v>0</v>
      </c>
      <c r="O196" s="98">
        <v>0</v>
      </c>
      <c r="P196" s="98">
        <v>0</v>
      </c>
    </row>
    <row r="197" spans="1:16" s="99" customFormat="1" ht="15">
      <c r="A197" s="97" t="s">
        <v>14</v>
      </c>
      <c r="B197" s="97" t="s">
        <v>443</v>
      </c>
      <c r="C197" s="97" t="s">
        <v>531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98">
        <v>0</v>
      </c>
      <c r="O197" s="98">
        <v>0</v>
      </c>
      <c r="P197" s="98">
        <v>0</v>
      </c>
    </row>
    <row r="198" spans="1:16" s="99" customFormat="1" ht="15">
      <c r="A198" s="97" t="s">
        <v>14</v>
      </c>
      <c r="B198" s="97" t="s">
        <v>444</v>
      </c>
      <c r="C198" s="97" t="s">
        <v>176</v>
      </c>
      <c r="D198" s="98">
        <v>0</v>
      </c>
      <c r="E198" s="98">
        <v>0</v>
      </c>
      <c r="F198" s="98">
        <v>0</v>
      </c>
      <c r="G198" s="98">
        <v>0</v>
      </c>
      <c r="H198" s="98">
        <v>0</v>
      </c>
      <c r="I198" s="98">
        <v>0</v>
      </c>
      <c r="J198" s="98">
        <v>0</v>
      </c>
      <c r="K198" s="98">
        <v>0</v>
      </c>
      <c r="L198" s="98">
        <v>0</v>
      </c>
      <c r="M198" s="98">
        <v>0</v>
      </c>
      <c r="N198" s="98">
        <v>0</v>
      </c>
      <c r="O198" s="98">
        <v>0</v>
      </c>
      <c r="P198" s="98">
        <v>0</v>
      </c>
    </row>
    <row r="199" spans="1:16" s="99" customFormat="1" ht="15">
      <c r="A199" s="97" t="s">
        <v>14</v>
      </c>
      <c r="B199" s="97" t="s">
        <v>445</v>
      </c>
      <c r="C199" s="97" t="s">
        <v>177</v>
      </c>
      <c r="D199" s="98">
        <v>0</v>
      </c>
      <c r="E199" s="98">
        <v>0</v>
      </c>
      <c r="F199" s="98">
        <v>0</v>
      </c>
      <c r="G199" s="98">
        <v>0</v>
      </c>
      <c r="H199" s="98">
        <v>0</v>
      </c>
      <c r="I199" s="98">
        <v>0</v>
      </c>
      <c r="J199" s="98">
        <v>0</v>
      </c>
      <c r="K199" s="98">
        <v>0</v>
      </c>
      <c r="L199" s="98">
        <v>0</v>
      </c>
      <c r="M199" s="98">
        <v>0</v>
      </c>
      <c r="N199" s="98">
        <v>0</v>
      </c>
      <c r="O199" s="98">
        <v>0</v>
      </c>
      <c r="P199" s="98">
        <v>0</v>
      </c>
    </row>
    <row r="200" spans="1:16" s="99" customFormat="1" ht="15">
      <c r="A200" s="97" t="s">
        <v>14</v>
      </c>
      <c r="B200" s="97" t="s">
        <v>446</v>
      </c>
      <c r="C200" s="97" t="s">
        <v>97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8">
        <v>0</v>
      </c>
      <c r="P200" s="98">
        <v>0</v>
      </c>
    </row>
    <row r="201" spans="1:16" s="99" customFormat="1" ht="15">
      <c r="A201" s="97" t="s">
        <v>14</v>
      </c>
      <c r="B201" s="97" t="s">
        <v>447</v>
      </c>
      <c r="C201" s="97" t="s">
        <v>98</v>
      </c>
      <c r="D201" s="98">
        <v>0</v>
      </c>
      <c r="E201" s="98">
        <v>0</v>
      </c>
      <c r="F201" s="98">
        <v>0</v>
      </c>
      <c r="G201" s="98">
        <v>0</v>
      </c>
      <c r="H201" s="98">
        <v>0</v>
      </c>
      <c r="I201" s="98">
        <v>0</v>
      </c>
      <c r="J201" s="98">
        <v>0</v>
      </c>
      <c r="K201" s="98">
        <v>0</v>
      </c>
      <c r="L201" s="98">
        <v>0</v>
      </c>
      <c r="M201" s="98">
        <v>0</v>
      </c>
      <c r="N201" s="98">
        <v>0</v>
      </c>
      <c r="O201" s="98">
        <v>0</v>
      </c>
      <c r="P201" s="98">
        <v>0</v>
      </c>
    </row>
    <row r="202" spans="1:16" s="99" customFormat="1" ht="15">
      <c r="A202" s="97" t="s">
        <v>14</v>
      </c>
      <c r="B202" s="97" t="s">
        <v>448</v>
      </c>
      <c r="C202" s="97" t="s">
        <v>99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v>0</v>
      </c>
      <c r="J202" s="98">
        <v>0</v>
      </c>
      <c r="K202" s="98">
        <v>0</v>
      </c>
      <c r="L202" s="98">
        <v>0</v>
      </c>
      <c r="M202" s="98">
        <v>0</v>
      </c>
      <c r="N202" s="98">
        <v>0</v>
      </c>
      <c r="O202" s="98">
        <v>0</v>
      </c>
      <c r="P202" s="98">
        <v>0</v>
      </c>
    </row>
    <row r="203" spans="1:16" s="99" customFormat="1" ht="15">
      <c r="A203" s="97" t="s">
        <v>14</v>
      </c>
      <c r="B203" s="97" t="s">
        <v>449</v>
      </c>
      <c r="C203" s="97" t="s">
        <v>100</v>
      </c>
      <c r="D203" s="98">
        <v>0</v>
      </c>
      <c r="E203" s="98">
        <v>0</v>
      </c>
      <c r="F203" s="98">
        <v>0</v>
      </c>
      <c r="G203" s="98">
        <v>0</v>
      </c>
      <c r="H203" s="98">
        <v>0</v>
      </c>
      <c r="I203" s="98">
        <v>0</v>
      </c>
      <c r="J203" s="98">
        <v>0</v>
      </c>
      <c r="K203" s="98">
        <v>0</v>
      </c>
      <c r="L203" s="98">
        <v>0</v>
      </c>
      <c r="M203" s="98">
        <v>0</v>
      </c>
      <c r="N203" s="98">
        <v>0</v>
      </c>
      <c r="O203" s="98">
        <v>0</v>
      </c>
      <c r="P203" s="98">
        <v>0</v>
      </c>
    </row>
    <row r="204" spans="1:16" s="99" customFormat="1" ht="15">
      <c r="A204" s="97" t="s">
        <v>14</v>
      </c>
      <c r="B204" s="97" t="s">
        <v>450</v>
      </c>
      <c r="C204" s="97" t="s">
        <v>101</v>
      </c>
      <c r="D204" s="98">
        <v>0</v>
      </c>
      <c r="E204" s="98">
        <v>0</v>
      </c>
      <c r="F204" s="98">
        <v>0</v>
      </c>
      <c r="G204" s="98">
        <v>0</v>
      </c>
      <c r="H204" s="98">
        <v>0</v>
      </c>
      <c r="I204" s="98">
        <v>0</v>
      </c>
      <c r="J204" s="98">
        <v>0</v>
      </c>
      <c r="K204" s="98">
        <v>0</v>
      </c>
      <c r="L204" s="98">
        <v>0</v>
      </c>
      <c r="M204" s="98">
        <v>0</v>
      </c>
      <c r="N204" s="98">
        <v>0</v>
      </c>
      <c r="O204" s="98">
        <v>0</v>
      </c>
      <c r="P204" s="98">
        <v>0</v>
      </c>
    </row>
    <row r="205" spans="1:16" s="99" customFormat="1" ht="15">
      <c r="A205" s="97" t="s">
        <v>14</v>
      </c>
      <c r="B205" s="97" t="s">
        <v>451</v>
      </c>
      <c r="C205" s="97" t="s">
        <v>102</v>
      </c>
      <c r="D205" s="98">
        <v>0</v>
      </c>
      <c r="E205" s="98">
        <v>0</v>
      </c>
      <c r="F205" s="98">
        <v>0</v>
      </c>
      <c r="G205" s="98">
        <v>0</v>
      </c>
      <c r="H205" s="98">
        <v>0</v>
      </c>
      <c r="I205" s="98">
        <v>0</v>
      </c>
      <c r="J205" s="98">
        <v>0</v>
      </c>
      <c r="K205" s="98">
        <v>0</v>
      </c>
      <c r="L205" s="98">
        <v>0</v>
      </c>
      <c r="M205" s="98">
        <v>0</v>
      </c>
      <c r="N205" s="98">
        <v>0</v>
      </c>
      <c r="O205" s="98">
        <v>0</v>
      </c>
      <c r="P205" s="98">
        <v>0</v>
      </c>
    </row>
    <row r="206" spans="1:16" s="99" customFormat="1" ht="15">
      <c r="A206" s="97" t="s">
        <v>14</v>
      </c>
      <c r="B206" s="97" t="s">
        <v>452</v>
      </c>
      <c r="C206" s="97" t="s">
        <v>103</v>
      </c>
      <c r="D206" s="98">
        <v>0</v>
      </c>
      <c r="E206" s="98">
        <v>0</v>
      </c>
      <c r="F206" s="98">
        <v>0</v>
      </c>
      <c r="G206" s="98">
        <v>0</v>
      </c>
      <c r="H206" s="98">
        <v>0</v>
      </c>
      <c r="I206" s="98">
        <v>0</v>
      </c>
      <c r="J206" s="98">
        <v>0</v>
      </c>
      <c r="K206" s="98">
        <v>0</v>
      </c>
      <c r="L206" s="98">
        <v>0</v>
      </c>
      <c r="M206" s="98">
        <v>0</v>
      </c>
      <c r="N206" s="98">
        <v>0</v>
      </c>
      <c r="O206" s="98">
        <v>0</v>
      </c>
      <c r="P206" s="98">
        <v>0</v>
      </c>
    </row>
    <row r="207" spans="1:16" s="99" customFormat="1" ht="15">
      <c r="A207" s="97" t="s">
        <v>14</v>
      </c>
      <c r="B207" s="97" t="s">
        <v>453</v>
      </c>
      <c r="C207" s="97" t="s">
        <v>104</v>
      </c>
      <c r="D207" s="98">
        <v>0</v>
      </c>
      <c r="E207" s="98">
        <v>0</v>
      </c>
      <c r="F207" s="98">
        <v>0</v>
      </c>
      <c r="G207" s="98">
        <v>0</v>
      </c>
      <c r="H207" s="98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</v>
      </c>
      <c r="O207" s="98">
        <v>0</v>
      </c>
      <c r="P207" s="98">
        <v>0</v>
      </c>
    </row>
    <row r="208" spans="1:16" s="99" customFormat="1" ht="15">
      <c r="A208" s="97" t="s">
        <v>14</v>
      </c>
      <c r="B208" s="97" t="s">
        <v>454</v>
      </c>
      <c r="C208" s="97" t="s">
        <v>105</v>
      </c>
      <c r="D208" s="98">
        <v>0</v>
      </c>
      <c r="E208" s="98">
        <v>0</v>
      </c>
      <c r="F208" s="98">
        <v>0</v>
      </c>
      <c r="G208" s="98">
        <v>0</v>
      </c>
      <c r="H208" s="98">
        <v>0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>
        <v>0</v>
      </c>
    </row>
    <row r="209" spans="1:16" s="99" customFormat="1" ht="15">
      <c r="A209" s="97" t="s">
        <v>14</v>
      </c>
      <c r="B209" s="97" t="s">
        <v>724</v>
      </c>
      <c r="C209" s="97" t="s">
        <v>725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>
        <v>0</v>
      </c>
    </row>
    <row r="210" spans="1:16" s="99" customFormat="1" ht="15">
      <c r="A210" s="97" t="s">
        <v>14</v>
      </c>
      <c r="B210" s="97" t="s">
        <v>455</v>
      </c>
      <c r="C210" s="97" t="s">
        <v>106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>
        <v>0</v>
      </c>
    </row>
    <row r="211" spans="1:16" s="99" customFormat="1" ht="15">
      <c r="A211" s="97" t="s">
        <v>14</v>
      </c>
      <c r="B211" s="97" t="s">
        <v>456</v>
      </c>
      <c r="C211" s="97" t="s">
        <v>107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0</v>
      </c>
      <c r="J211" s="98">
        <v>0</v>
      </c>
      <c r="K211" s="98">
        <v>0</v>
      </c>
      <c r="L211" s="98">
        <v>0</v>
      </c>
      <c r="M211" s="98">
        <v>0</v>
      </c>
      <c r="N211" s="98">
        <v>0</v>
      </c>
      <c r="O211" s="98">
        <v>0</v>
      </c>
      <c r="P211" s="98">
        <v>0</v>
      </c>
    </row>
    <row r="212" spans="1:16" s="99" customFormat="1" ht="15">
      <c r="A212" s="97" t="s">
        <v>14</v>
      </c>
      <c r="B212" s="97" t="s">
        <v>457</v>
      </c>
      <c r="C212" s="97" t="s">
        <v>108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>
        <v>0</v>
      </c>
    </row>
    <row r="213" spans="1:16" s="99" customFormat="1" ht="15">
      <c r="A213" s="97" t="s">
        <v>14</v>
      </c>
      <c r="B213" s="97" t="s">
        <v>458</v>
      </c>
      <c r="C213" s="97" t="s">
        <v>214</v>
      </c>
      <c r="D213" s="98">
        <v>0</v>
      </c>
      <c r="E213" s="98">
        <v>0</v>
      </c>
      <c r="F213" s="98">
        <v>0</v>
      </c>
      <c r="G213" s="98">
        <v>0</v>
      </c>
      <c r="H213" s="98">
        <v>0</v>
      </c>
      <c r="I213" s="98">
        <v>0</v>
      </c>
      <c r="J213" s="98">
        <v>0</v>
      </c>
      <c r="K213" s="98">
        <v>0</v>
      </c>
      <c r="L213" s="98">
        <v>0</v>
      </c>
      <c r="M213" s="98">
        <v>0</v>
      </c>
      <c r="N213" s="98">
        <v>0</v>
      </c>
      <c r="O213" s="98">
        <v>0</v>
      </c>
      <c r="P213" s="98">
        <v>0</v>
      </c>
    </row>
    <row r="214" spans="1:16" s="99" customFormat="1" ht="15">
      <c r="A214" s="97" t="s">
        <v>14</v>
      </c>
      <c r="B214" s="97" t="s">
        <v>115</v>
      </c>
      <c r="C214" s="97" t="s">
        <v>726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0</v>
      </c>
      <c r="P214" s="98">
        <v>0</v>
      </c>
    </row>
    <row r="215" spans="1:16" s="99" customFormat="1" ht="15">
      <c r="A215" s="97" t="s">
        <v>14</v>
      </c>
      <c r="B215" s="97" t="s">
        <v>116</v>
      </c>
      <c r="C215" s="97" t="s">
        <v>727</v>
      </c>
      <c r="D215" s="98">
        <v>0</v>
      </c>
      <c r="E215" s="98">
        <v>0</v>
      </c>
      <c r="F215" s="98">
        <v>0</v>
      </c>
      <c r="G215" s="98">
        <v>0</v>
      </c>
      <c r="H215" s="98">
        <v>0</v>
      </c>
      <c r="I215" s="98">
        <v>0</v>
      </c>
      <c r="J215" s="98">
        <v>0</v>
      </c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8">
        <v>0</v>
      </c>
    </row>
    <row r="216" spans="1:16" s="99" customFormat="1" ht="15">
      <c r="A216" s="97" t="s">
        <v>14</v>
      </c>
      <c r="B216" s="97" t="s">
        <v>728</v>
      </c>
      <c r="C216" s="97" t="s">
        <v>729</v>
      </c>
      <c r="D216" s="98">
        <v>0</v>
      </c>
      <c r="E216" s="98">
        <v>0</v>
      </c>
      <c r="F216" s="98">
        <v>0</v>
      </c>
      <c r="G216" s="98">
        <v>0</v>
      </c>
      <c r="H216" s="98">
        <v>0</v>
      </c>
      <c r="I216" s="98">
        <v>0</v>
      </c>
      <c r="J216" s="98">
        <v>0</v>
      </c>
      <c r="K216" s="98">
        <v>0</v>
      </c>
      <c r="L216" s="98">
        <v>0</v>
      </c>
      <c r="M216" s="98">
        <v>0</v>
      </c>
      <c r="N216" s="98">
        <v>0</v>
      </c>
      <c r="O216" s="98">
        <v>0</v>
      </c>
      <c r="P216" s="98">
        <v>0</v>
      </c>
    </row>
    <row r="217" spans="1:16" s="99" customFormat="1" ht="15">
      <c r="A217" s="97" t="s">
        <v>14</v>
      </c>
      <c r="B217" s="97" t="s">
        <v>117</v>
      </c>
      <c r="C217" s="97" t="s">
        <v>730</v>
      </c>
      <c r="D217" s="98">
        <v>0</v>
      </c>
      <c r="E217" s="98">
        <v>0</v>
      </c>
      <c r="F217" s="98">
        <v>0</v>
      </c>
      <c r="G217" s="98"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8">
        <v>0</v>
      </c>
      <c r="O217" s="98">
        <v>0</v>
      </c>
      <c r="P217" s="98">
        <v>0</v>
      </c>
    </row>
    <row r="218" spans="1:16" s="99" customFormat="1" ht="15">
      <c r="A218" s="97" t="s">
        <v>14</v>
      </c>
      <c r="B218" s="97" t="s">
        <v>731</v>
      </c>
      <c r="C218" s="97" t="s">
        <v>732</v>
      </c>
      <c r="D218" s="98">
        <v>0</v>
      </c>
      <c r="E218" s="98">
        <v>0</v>
      </c>
      <c r="F218" s="98">
        <v>0</v>
      </c>
      <c r="G218" s="98"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0</v>
      </c>
      <c r="M218" s="98">
        <v>0</v>
      </c>
      <c r="N218" s="98">
        <v>0</v>
      </c>
      <c r="O218" s="98">
        <v>0</v>
      </c>
      <c r="P218" s="98">
        <v>0</v>
      </c>
    </row>
    <row r="219" spans="1:16" s="99" customFormat="1" ht="15">
      <c r="A219" s="97" t="s">
        <v>14</v>
      </c>
      <c r="B219" s="97" t="s">
        <v>509</v>
      </c>
      <c r="C219" s="97" t="s">
        <v>215</v>
      </c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8">
        <v>0</v>
      </c>
      <c r="J219" s="98">
        <v>0</v>
      </c>
      <c r="K219" s="98">
        <v>0</v>
      </c>
      <c r="L219" s="98">
        <v>0</v>
      </c>
      <c r="M219" s="98">
        <v>0</v>
      </c>
      <c r="N219" s="98">
        <v>0</v>
      </c>
      <c r="O219" s="98">
        <v>0</v>
      </c>
      <c r="P219" s="98">
        <v>0</v>
      </c>
    </row>
    <row r="220" spans="1:16" s="99" customFormat="1" ht="15">
      <c r="A220" s="97" t="s">
        <v>14</v>
      </c>
      <c r="B220" s="97" t="s">
        <v>459</v>
      </c>
      <c r="C220" s="97" t="s">
        <v>216</v>
      </c>
      <c r="D220" s="98">
        <v>0</v>
      </c>
      <c r="E220" s="98">
        <v>0</v>
      </c>
      <c r="F220" s="98">
        <v>0</v>
      </c>
      <c r="G220" s="98">
        <v>0</v>
      </c>
      <c r="H220" s="98">
        <v>0</v>
      </c>
      <c r="I220" s="98">
        <v>0</v>
      </c>
      <c r="J220" s="98">
        <v>0</v>
      </c>
      <c r="K220" s="98">
        <v>0</v>
      </c>
      <c r="L220" s="98">
        <v>0</v>
      </c>
      <c r="M220" s="98">
        <v>0</v>
      </c>
      <c r="N220" s="98">
        <v>0</v>
      </c>
      <c r="O220" s="98">
        <v>0</v>
      </c>
      <c r="P220" s="98">
        <v>0</v>
      </c>
    </row>
    <row r="221" spans="1:16" s="99" customFormat="1" ht="15">
      <c r="A221" s="97" t="s">
        <v>14</v>
      </c>
      <c r="B221" s="97" t="s">
        <v>460</v>
      </c>
      <c r="C221" s="97" t="s">
        <v>179</v>
      </c>
      <c r="D221" s="98">
        <v>0</v>
      </c>
      <c r="E221" s="98">
        <v>0</v>
      </c>
      <c r="F221" s="98">
        <v>0</v>
      </c>
      <c r="G221" s="98">
        <v>0</v>
      </c>
      <c r="H221" s="98">
        <v>0</v>
      </c>
      <c r="I221" s="98">
        <v>0</v>
      </c>
      <c r="J221" s="98">
        <v>0</v>
      </c>
      <c r="K221" s="98">
        <v>0</v>
      </c>
      <c r="L221" s="98">
        <v>0</v>
      </c>
      <c r="M221" s="98">
        <v>0</v>
      </c>
      <c r="N221" s="98">
        <v>0</v>
      </c>
      <c r="O221" s="98">
        <v>0</v>
      </c>
      <c r="P221" s="98">
        <v>0</v>
      </c>
    </row>
    <row r="222" spans="1:16" s="99" customFormat="1" ht="15">
      <c r="A222" s="97" t="s">
        <v>14</v>
      </c>
      <c r="B222" s="97" t="s">
        <v>118</v>
      </c>
      <c r="C222" s="97" t="s">
        <v>733</v>
      </c>
      <c r="D222" s="98">
        <v>0</v>
      </c>
      <c r="E222" s="98">
        <v>0</v>
      </c>
      <c r="F222" s="98">
        <v>0</v>
      </c>
      <c r="G222" s="98">
        <v>0</v>
      </c>
      <c r="H222" s="98">
        <v>0</v>
      </c>
      <c r="I222" s="98">
        <v>0</v>
      </c>
      <c r="J222" s="98">
        <v>0</v>
      </c>
      <c r="K222" s="98">
        <v>0</v>
      </c>
      <c r="L222" s="98">
        <v>0</v>
      </c>
      <c r="M222" s="98">
        <v>0</v>
      </c>
      <c r="N222" s="98">
        <v>0</v>
      </c>
      <c r="O222" s="98">
        <v>0</v>
      </c>
      <c r="P222" s="98">
        <v>0</v>
      </c>
    </row>
    <row r="223" spans="1:16" s="99" customFormat="1" ht="15">
      <c r="A223" s="97" t="s">
        <v>14</v>
      </c>
      <c r="B223" s="97" t="s">
        <v>461</v>
      </c>
      <c r="C223" s="97" t="s">
        <v>521</v>
      </c>
      <c r="D223" s="98">
        <v>0</v>
      </c>
      <c r="E223" s="98">
        <v>0</v>
      </c>
      <c r="F223" s="98">
        <v>0</v>
      </c>
      <c r="G223" s="98">
        <v>0</v>
      </c>
      <c r="H223" s="98">
        <v>0</v>
      </c>
      <c r="I223" s="98">
        <v>0</v>
      </c>
      <c r="J223" s="98">
        <v>0</v>
      </c>
      <c r="K223" s="98">
        <v>0</v>
      </c>
      <c r="L223" s="98">
        <v>0</v>
      </c>
      <c r="M223" s="98">
        <v>0</v>
      </c>
      <c r="N223" s="98">
        <v>0</v>
      </c>
      <c r="O223" s="98">
        <v>0</v>
      </c>
      <c r="P223" s="98">
        <v>0</v>
      </c>
    </row>
    <row r="224" spans="1:16" s="99" customFormat="1" ht="15">
      <c r="A224" s="97" t="s">
        <v>14</v>
      </c>
      <c r="B224" s="97" t="s">
        <v>462</v>
      </c>
      <c r="C224" s="97" t="s">
        <v>522</v>
      </c>
      <c r="D224" s="98">
        <v>0</v>
      </c>
      <c r="E224" s="98">
        <v>0</v>
      </c>
      <c r="F224" s="98">
        <v>0</v>
      </c>
      <c r="G224" s="98">
        <v>0</v>
      </c>
      <c r="H224" s="98">
        <v>0</v>
      </c>
      <c r="I224" s="98">
        <v>0</v>
      </c>
      <c r="J224" s="98">
        <v>0</v>
      </c>
      <c r="K224" s="98">
        <v>0</v>
      </c>
      <c r="L224" s="98">
        <v>0</v>
      </c>
      <c r="M224" s="98">
        <v>0</v>
      </c>
      <c r="N224" s="98">
        <v>0</v>
      </c>
      <c r="O224" s="98">
        <v>0</v>
      </c>
      <c r="P224" s="98">
        <v>0</v>
      </c>
    </row>
    <row r="225" spans="1:16" s="99" customFormat="1" ht="15">
      <c r="A225" s="97" t="s">
        <v>14</v>
      </c>
      <c r="B225" s="97" t="s">
        <v>463</v>
      </c>
      <c r="C225" s="97" t="s">
        <v>523</v>
      </c>
      <c r="D225" s="98">
        <v>0</v>
      </c>
      <c r="E225" s="98">
        <v>0</v>
      </c>
      <c r="F225" s="98">
        <v>0</v>
      </c>
      <c r="G225" s="98">
        <v>0</v>
      </c>
      <c r="H225" s="98">
        <v>0</v>
      </c>
      <c r="I225" s="98">
        <v>0</v>
      </c>
      <c r="J225" s="98">
        <v>0</v>
      </c>
      <c r="K225" s="98">
        <v>0</v>
      </c>
      <c r="L225" s="98">
        <v>0</v>
      </c>
      <c r="M225" s="98">
        <v>0</v>
      </c>
      <c r="N225" s="98">
        <v>0</v>
      </c>
      <c r="O225" s="98">
        <v>0</v>
      </c>
      <c r="P225" s="98">
        <v>0</v>
      </c>
    </row>
    <row r="226" spans="1:16" s="99" customFormat="1" ht="15">
      <c r="A226" s="97" t="s">
        <v>14</v>
      </c>
      <c r="B226" s="97" t="s">
        <v>464</v>
      </c>
      <c r="C226" s="97" t="s">
        <v>524</v>
      </c>
      <c r="D226" s="98">
        <v>0</v>
      </c>
      <c r="E226" s="98">
        <v>0</v>
      </c>
      <c r="F226" s="98">
        <v>0</v>
      </c>
      <c r="G226" s="98">
        <v>0</v>
      </c>
      <c r="H226" s="98">
        <v>0</v>
      </c>
      <c r="I226" s="98">
        <v>0</v>
      </c>
      <c r="J226" s="98">
        <v>0</v>
      </c>
      <c r="K226" s="98">
        <v>0</v>
      </c>
      <c r="L226" s="98">
        <v>0</v>
      </c>
      <c r="M226" s="98">
        <v>0</v>
      </c>
      <c r="N226" s="98">
        <v>0</v>
      </c>
      <c r="O226" s="98">
        <v>0</v>
      </c>
      <c r="P226" s="98">
        <v>0</v>
      </c>
    </row>
    <row r="227" spans="1:16" s="99" customFormat="1" ht="15">
      <c r="A227" s="97" t="s">
        <v>14</v>
      </c>
      <c r="B227" s="97" t="s">
        <v>465</v>
      </c>
      <c r="C227" s="97" t="s">
        <v>525</v>
      </c>
      <c r="D227" s="98">
        <v>0</v>
      </c>
      <c r="E227" s="98">
        <v>0</v>
      </c>
      <c r="F227" s="98">
        <v>0</v>
      </c>
      <c r="G227" s="98">
        <v>0</v>
      </c>
      <c r="H227" s="98">
        <v>0</v>
      </c>
      <c r="I227" s="98">
        <v>0</v>
      </c>
      <c r="J227" s="98">
        <v>0</v>
      </c>
      <c r="K227" s="98">
        <v>0</v>
      </c>
      <c r="L227" s="98">
        <v>0</v>
      </c>
      <c r="M227" s="98">
        <v>0</v>
      </c>
      <c r="N227" s="98">
        <v>0</v>
      </c>
      <c r="O227" s="98">
        <v>0</v>
      </c>
      <c r="P227" s="98">
        <v>0</v>
      </c>
    </row>
    <row r="228" spans="1:16" s="99" customFormat="1" ht="15">
      <c r="A228" s="97" t="s">
        <v>14</v>
      </c>
      <c r="B228" s="97" t="s">
        <v>466</v>
      </c>
      <c r="C228" s="97" t="s">
        <v>526</v>
      </c>
      <c r="D228" s="98">
        <v>0</v>
      </c>
      <c r="E228" s="98">
        <v>0</v>
      </c>
      <c r="F228" s="98">
        <v>0</v>
      </c>
      <c r="G228" s="98">
        <v>0</v>
      </c>
      <c r="H228" s="98">
        <v>0</v>
      </c>
      <c r="I228" s="98">
        <v>0</v>
      </c>
      <c r="J228" s="98">
        <v>0</v>
      </c>
      <c r="K228" s="98">
        <v>0</v>
      </c>
      <c r="L228" s="98">
        <v>0</v>
      </c>
      <c r="M228" s="98">
        <v>0</v>
      </c>
      <c r="N228" s="98">
        <v>0</v>
      </c>
      <c r="O228" s="98">
        <v>0</v>
      </c>
      <c r="P228" s="98">
        <v>0</v>
      </c>
    </row>
    <row r="229" spans="1:16" s="99" customFormat="1" ht="15">
      <c r="A229" s="97" t="s">
        <v>14</v>
      </c>
      <c r="B229" s="97" t="s">
        <v>734</v>
      </c>
      <c r="C229" s="97" t="s">
        <v>735</v>
      </c>
      <c r="D229" s="98">
        <v>0</v>
      </c>
      <c r="E229" s="98">
        <v>0</v>
      </c>
      <c r="F229" s="98">
        <v>0</v>
      </c>
      <c r="G229" s="98">
        <v>0</v>
      </c>
      <c r="H229" s="98">
        <v>0</v>
      </c>
      <c r="I229" s="98">
        <v>0</v>
      </c>
      <c r="J229" s="98">
        <v>0</v>
      </c>
      <c r="K229" s="98">
        <v>0</v>
      </c>
      <c r="L229" s="98">
        <v>0</v>
      </c>
      <c r="M229" s="98">
        <v>0</v>
      </c>
      <c r="N229" s="98">
        <v>0</v>
      </c>
      <c r="O229" s="98">
        <v>0</v>
      </c>
      <c r="P229" s="98">
        <v>0</v>
      </c>
    </row>
    <row r="230" spans="1:16" s="99" customFormat="1" ht="15">
      <c r="A230" s="97" t="s">
        <v>14</v>
      </c>
      <c r="B230" s="97" t="s">
        <v>736</v>
      </c>
      <c r="C230" s="97" t="s">
        <v>737</v>
      </c>
      <c r="D230" s="98">
        <v>0</v>
      </c>
      <c r="E230" s="98">
        <v>0</v>
      </c>
      <c r="F230" s="98">
        <v>0</v>
      </c>
      <c r="G230" s="98">
        <v>0</v>
      </c>
      <c r="H230" s="98">
        <v>0</v>
      </c>
      <c r="I230" s="98">
        <v>0</v>
      </c>
      <c r="J230" s="98">
        <v>0</v>
      </c>
      <c r="K230" s="98">
        <v>0</v>
      </c>
      <c r="L230" s="98">
        <v>0</v>
      </c>
      <c r="M230" s="98">
        <v>0</v>
      </c>
      <c r="N230" s="98">
        <v>0</v>
      </c>
      <c r="O230" s="98">
        <v>0</v>
      </c>
      <c r="P230" s="98">
        <v>0</v>
      </c>
    </row>
    <row r="231" spans="1:16" s="99" customFormat="1" ht="15">
      <c r="A231" s="97" t="s">
        <v>14</v>
      </c>
      <c r="B231" s="97" t="s">
        <v>738</v>
      </c>
      <c r="C231" s="97" t="s">
        <v>739</v>
      </c>
      <c r="D231" s="98">
        <v>0</v>
      </c>
      <c r="E231" s="98">
        <v>0</v>
      </c>
      <c r="F231" s="98">
        <v>0</v>
      </c>
      <c r="G231" s="98"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0</v>
      </c>
      <c r="M231" s="98">
        <v>0</v>
      </c>
      <c r="N231" s="98">
        <v>0</v>
      </c>
      <c r="O231" s="98">
        <v>0</v>
      </c>
      <c r="P231" s="98">
        <v>0</v>
      </c>
    </row>
    <row r="232" spans="1:16" s="99" customFormat="1" ht="15">
      <c r="A232" s="97" t="s">
        <v>14</v>
      </c>
      <c r="B232" s="97" t="s">
        <v>740</v>
      </c>
      <c r="C232" s="97" t="s">
        <v>741</v>
      </c>
      <c r="D232" s="98">
        <v>0</v>
      </c>
      <c r="E232" s="98">
        <v>0</v>
      </c>
      <c r="F232" s="98">
        <v>0</v>
      </c>
      <c r="G232" s="98">
        <v>0</v>
      </c>
      <c r="H232" s="98">
        <v>0</v>
      </c>
      <c r="I232" s="98">
        <v>0</v>
      </c>
      <c r="J232" s="98">
        <v>0</v>
      </c>
      <c r="K232" s="98">
        <v>0</v>
      </c>
      <c r="L232" s="98">
        <v>0</v>
      </c>
      <c r="M232" s="98">
        <v>0</v>
      </c>
      <c r="N232" s="98">
        <v>0</v>
      </c>
      <c r="O232" s="98">
        <v>0</v>
      </c>
      <c r="P232" s="98">
        <v>0</v>
      </c>
    </row>
    <row r="233" spans="1:16" s="99" customFormat="1" ht="15">
      <c r="A233" s="97" t="s">
        <v>14</v>
      </c>
      <c r="B233" s="97" t="s">
        <v>742</v>
      </c>
      <c r="C233" s="97" t="s">
        <v>743</v>
      </c>
      <c r="D233" s="98">
        <v>0</v>
      </c>
      <c r="E233" s="98">
        <v>0</v>
      </c>
      <c r="F233" s="98">
        <v>0</v>
      </c>
      <c r="G233" s="98">
        <v>0</v>
      </c>
      <c r="H233" s="98">
        <v>0</v>
      </c>
      <c r="I233" s="98">
        <v>0</v>
      </c>
      <c r="J233" s="98">
        <v>0</v>
      </c>
      <c r="K233" s="98">
        <v>0</v>
      </c>
      <c r="L233" s="98">
        <v>0</v>
      </c>
      <c r="M233" s="98">
        <v>0</v>
      </c>
      <c r="N233" s="98">
        <v>0</v>
      </c>
      <c r="O233" s="98">
        <v>0</v>
      </c>
      <c r="P233" s="98">
        <v>0</v>
      </c>
    </row>
    <row r="234" spans="1:16" s="99" customFormat="1" ht="15">
      <c r="A234" s="97" t="s">
        <v>14</v>
      </c>
      <c r="B234" s="97" t="s">
        <v>744</v>
      </c>
      <c r="C234" s="97" t="s">
        <v>745</v>
      </c>
      <c r="D234" s="98">
        <v>0</v>
      </c>
      <c r="E234" s="98">
        <v>0</v>
      </c>
      <c r="F234" s="98">
        <v>0</v>
      </c>
      <c r="G234" s="98">
        <v>0</v>
      </c>
      <c r="H234" s="98">
        <v>0</v>
      </c>
      <c r="I234" s="98">
        <v>0</v>
      </c>
      <c r="J234" s="98">
        <v>0</v>
      </c>
      <c r="K234" s="98">
        <v>0</v>
      </c>
      <c r="L234" s="98">
        <v>0</v>
      </c>
      <c r="M234" s="98">
        <v>0</v>
      </c>
      <c r="N234" s="98">
        <v>0</v>
      </c>
      <c r="O234" s="98">
        <v>0</v>
      </c>
      <c r="P234" s="98">
        <v>0</v>
      </c>
    </row>
    <row r="235" spans="1:16" s="99" customFormat="1" ht="15">
      <c r="A235" s="97" t="s">
        <v>14</v>
      </c>
      <c r="B235" s="97" t="s">
        <v>746</v>
      </c>
      <c r="C235" s="97" t="s">
        <v>747</v>
      </c>
      <c r="D235" s="98">
        <v>0</v>
      </c>
      <c r="E235" s="98">
        <v>0</v>
      </c>
      <c r="F235" s="98">
        <v>0</v>
      </c>
      <c r="G235" s="98">
        <v>0</v>
      </c>
      <c r="H235" s="98">
        <v>0</v>
      </c>
      <c r="I235" s="98">
        <v>0</v>
      </c>
      <c r="J235" s="98">
        <v>0</v>
      </c>
      <c r="K235" s="98">
        <v>0</v>
      </c>
      <c r="L235" s="98">
        <v>0</v>
      </c>
      <c r="M235" s="98">
        <v>0</v>
      </c>
      <c r="N235" s="98">
        <v>0</v>
      </c>
      <c r="O235" s="98">
        <v>0</v>
      </c>
      <c r="P235" s="98">
        <v>0</v>
      </c>
    </row>
    <row r="236" spans="1:16" s="99" customFormat="1" ht="15">
      <c r="A236" s="97" t="s">
        <v>14</v>
      </c>
      <c r="B236" s="97" t="s">
        <v>748</v>
      </c>
      <c r="C236" s="97" t="s">
        <v>749</v>
      </c>
      <c r="D236" s="98">
        <v>0</v>
      </c>
      <c r="E236" s="98">
        <v>0</v>
      </c>
      <c r="F236" s="98">
        <v>0</v>
      </c>
      <c r="G236" s="98">
        <v>0</v>
      </c>
      <c r="H236" s="98">
        <v>0</v>
      </c>
      <c r="I236" s="98">
        <v>0</v>
      </c>
      <c r="J236" s="98">
        <v>0</v>
      </c>
      <c r="K236" s="98">
        <v>0</v>
      </c>
      <c r="L236" s="98">
        <v>0</v>
      </c>
      <c r="M236" s="98">
        <v>0</v>
      </c>
      <c r="N236" s="98">
        <v>0</v>
      </c>
      <c r="O236" s="98">
        <v>0</v>
      </c>
      <c r="P236" s="98">
        <v>0</v>
      </c>
    </row>
    <row r="237" spans="1:16" s="99" customFormat="1" ht="15">
      <c r="A237" s="97" t="s">
        <v>14</v>
      </c>
      <c r="B237" s="97" t="s">
        <v>750</v>
      </c>
      <c r="C237" s="97" t="s">
        <v>751</v>
      </c>
      <c r="D237" s="98">
        <v>0</v>
      </c>
      <c r="E237" s="98">
        <v>0</v>
      </c>
      <c r="F237" s="98">
        <v>0</v>
      </c>
      <c r="G237" s="98">
        <v>0</v>
      </c>
      <c r="H237" s="98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8">
        <v>0</v>
      </c>
      <c r="O237" s="98">
        <v>0</v>
      </c>
      <c r="P237" s="98">
        <v>0</v>
      </c>
    </row>
    <row r="238" spans="1:16" s="99" customFormat="1" ht="15">
      <c r="A238" s="97" t="s">
        <v>14</v>
      </c>
      <c r="B238" s="97" t="s">
        <v>752</v>
      </c>
      <c r="C238" s="97" t="s">
        <v>753</v>
      </c>
      <c r="D238" s="98">
        <v>0</v>
      </c>
      <c r="E238" s="98">
        <v>0</v>
      </c>
      <c r="F238" s="98">
        <v>0</v>
      </c>
      <c r="G238" s="98">
        <v>0</v>
      </c>
      <c r="H238" s="98">
        <v>0</v>
      </c>
      <c r="I238" s="98">
        <v>0</v>
      </c>
      <c r="J238" s="98">
        <v>0</v>
      </c>
      <c r="K238" s="98">
        <v>0</v>
      </c>
      <c r="L238" s="98">
        <v>0</v>
      </c>
      <c r="M238" s="98">
        <v>0</v>
      </c>
      <c r="N238" s="98">
        <v>0</v>
      </c>
      <c r="O238" s="98">
        <v>0</v>
      </c>
      <c r="P238" s="98">
        <v>0</v>
      </c>
    </row>
    <row r="239" spans="1:16" s="99" customFormat="1" ht="15">
      <c r="A239" s="97" t="s">
        <v>14</v>
      </c>
      <c r="B239" s="97" t="s">
        <v>754</v>
      </c>
      <c r="C239" s="97" t="s">
        <v>755</v>
      </c>
      <c r="D239" s="98">
        <v>0</v>
      </c>
      <c r="E239" s="98">
        <v>0</v>
      </c>
      <c r="F239" s="98">
        <v>0</v>
      </c>
      <c r="G239" s="98">
        <v>0</v>
      </c>
      <c r="H239" s="98">
        <v>0</v>
      </c>
      <c r="I239" s="98">
        <v>0</v>
      </c>
      <c r="J239" s="98">
        <v>0</v>
      </c>
      <c r="K239" s="98">
        <v>0</v>
      </c>
      <c r="L239" s="98">
        <v>0</v>
      </c>
      <c r="M239" s="98">
        <v>0</v>
      </c>
      <c r="N239" s="98">
        <v>0</v>
      </c>
      <c r="O239" s="98">
        <v>0</v>
      </c>
      <c r="P239" s="98">
        <v>0</v>
      </c>
    </row>
    <row r="240" spans="1:16" s="99" customFormat="1" ht="15">
      <c r="A240" s="97" t="s">
        <v>14</v>
      </c>
      <c r="B240" s="97" t="s">
        <v>217</v>
      </c>
      <c r="C240" s="97" t="s">
        <v>756</v>
      </c>
      <c r="D240" s="98">
        <v>0</v>
      </c>
      <c r="E240" s="98">
        <v>0</v>
      </c>
      <c r="F240" s="98">
        <v>0</v>
      </c>
      <c r="G240" s="98">
        <v>0</v>
      </c>
      <c r="H240" s="98">
        <v>0</v>
      </c>
      <c r="I240" s="98">
        <v>0</v>
      </c>
      <c r="J240" s="98">
        <v>0</v>
      </c>
      <c r="K240" s="98">
        <v>0</v>
      </c>
      <c r="L240" s="98">
        <v>0</v>
      </c>
      <c r="M240" s="98">
        <v>0</v>
      </c>
      <c r="N240" s="98">
        <v>0</v>
      </c>
      <c r="O240" s="98">
        <v>0</v>
      </c>
      <c r="P240" s="98">
        <v>0</v>
      </c>
    </row>
    <row r="241" spans="1:16" s="99" customFormat="1" ht="15">
      <c r="A241" s="97" t="s">
        <v>14</v>
      </c>
      <c r="B241" s="97" t="s">
        <v>757</v>
      </c>
      <c r="C241" s="97" t="s">
        <v>758</v>
      </c>
      <c r="D241" s="98">
        <v>0</v>
      </c>
      <c r="E241" s="98">
        <v>0</v>
      </c>
      <c r="F241" s="98">
        <v>0</v>
      </c>
      <c r="G241" s="98">
        <v>0</v>
      </c>
      <c r="H241" s="98">
        <v>0</v>
      </c>
      <c r="I241" s="98">
        <v>0</v>
      </c>
      <c r="J241" s="98">
        <v>0</v>
      </c>
      <c r="K241" s="98">
        <v>0</v>
      </c>
      <c r="L241" s="98">
        <v>0</v>
      </c>
      <c r="M241" s="98">
        <v>0</v>
      </c>
      <c r="N241" s="98">
        <v>0</v>
      </c>
      <c r="O241" s="98">
        <v>0</v>
      </c>
      <c r="P241" s="98">
        <v>0</v>
      </c>
    </row>
    <row r="242" spans="1:16" s="99" customFormat="1" ht="15">
      <c r="A242" s="97" t="s">
        <v>14</v>
      </c>
      <c r="B242" s="97" t="s">
        <v>759</v>
      </c>
      <c r="C242" s="97" t="s">
        <v>760</v>
      </c>
      <c r="D242" s="98">
        <v>0</v>
      </c>
      <c r="E242" s="98">
        <v>0</v>
      </c>
      <c r="F242" s="98">
        <v>0</v>
      </c>
      <c r="G242" s="98">
        <v>0</v>
      </c>
      <c r="H242" s="98">
        <v>0</v>
      </c>
      <c r="I242" s="98">
        <v>0</v>
      </c>
      <c r="J242" s="98">
        <v>0</v>
      </c>
      <c r="K242" s="98">
        <v>0</v>
      </c>
      <c r="L242" s="98">
        <v>0</v>
      </c>
      <c r="M242" s="98">
        <v>0</v>
      </c>
      <c r="N242" s="98">
        <v>0</v>
      </c>
      <c r="O242" s="98">
        <v>0</v>
      </c>
      <c r="P242" s="98">
        <v>0</v>
      </c>
    </row>
    <row r="243" spans="1:16" s="99" customFormat="1" ht="15">
      <c r="A243" s="97" t="s">
        <v>14</v>
      </c>
      <c r="B243" s="97" t="s">
        <v>218</v>
      </c>
      <c r="C243" s="97" t="s">
        <v>761</v>
      </c>
      <c r="D243" s="98">
        <v>0</v>
      </c>
      <c r="E243" s="98">
        <v>0</v>
      </c>
      <c r="F243" s="98">
        <v>0</v>
      </c>
      <c r="G243" s="98">
        <v>0</v>
      </c>
      <c r="H243" s="98">
        <v>0</v>
      </c>
      <c r="I243" s="98">
        <v>0</v>
      </c>
      <c r="J243" s="98">
        <v>0</v>
      </c>
      <c r="K243" s="98">
        <v>0</v>
      </c>
      <c r="L243" s="98">
        <v>0</v>
      </c>
      <c r="M243" s="98">
        <v>0</v>
      </c>
      <c r="N243" s="98">
        <v>0</v>
      </c>
      <c r="O243" s="98">
        <v>0</v>
      </c>
      <c r="P243" s="98">
        <v>0</v>
      </c>
    </row>
    <row r="244" spans="1:16" s="99" customFormat="1" ht="15">
      <c r="A244" s="97" t="s">
        <v>14</v>
      </c>
      <c r="B244" s="97" t="s">
        <v>762</v>
      </c>
      <c r="C244" s="97" t="s">
        <v>763</v>
      </c>
      <c r="D244" s="98">
        <v>0</v>
      </c>
      <c r="E244" s="98">
        <v>0</v>
      </c>
      <c r="F244" s="98">
        <v>0</v>
      </c>
      <c r="G244" s="98">
        <v>0</v>
      </c>
      <c r="H244" s="98">
        <v>0</v>
      </c>
      <c r="I244" s="98">
        <v>0</v>
      </c>
      <c r="J244" s="98">
        <v>0</v>
      </c>
      <c r="K244" s="98">
        <v>0</v>
      </c>
      <c r="L244" s="98">
        <v>0</v>
      </c>
      <c r="M244" s="98">
        <v>0</v>
      </c>
      <c r="N244" s="98">
        <v>0</v>
      </c>
      <c r="O244" s="98">
        <v>0</v>
      </c>
      <c r="P244" s="98">
        <v>0</v>
      </c>
    </row>
    <row r="245" spans="1:16" s="99" customFormat="1" ht="15">
      <c r="A245" s="97" t="s">
        <v>14</v>
      </c>
      <c r="B245" s="97" t="s">
        <v>467</v>
      </c>
      <c r="C245" s="97" t="s">
        <v>121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>
        <v>0</v>
      </c>
    </row>
    <row r="246" spans="1:16" s="99" customFormat="1" ht="15">
      <c r="A246" s="97" t="s">
        <v>14</v>
      </c>
      <c r="B246" s="97" t="s">
        <v>468</v>
      </c>
      <c r="C246" s="97" t="s">
        <v>122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0</v>
      </c>
      <c r="J246" s="98">
        <v>0</v>
      </c>
      <c r="K246" s="98">
        <v>0</v>
      </c>
      <c r="L246" s="98">
        <v>0</v>
      </c>
      <c r="M246" s="98">
        <v>0</v>
      </c>
      <c r="N246" s="98">
        <v>0</v>
      </c>
      <c r="O246" s="98">
        <v>0</v>
      </c>
      <c r="P246" s="98">
        <v>0</v>
      </c>
    </row>
    <row r="247" spans="1:16" s="99" customFormat="1" ht="15">
      <c r="A247" s="97" t="s">
        <v>14</v>
      </c>
      <c r="B247" s="97" t="s">
        <v>469</v>
      </c>
      <c r="C247" s="97" t="s">
        <v>764</v>
      </c>
      <c r="D247" s="98">
        <v>0</v>
      </c>
      <c r="E247" s="98">
        <v>0</v>
      </c>
      <c r="F247" s="98">
        <v>0</v>
      </c>
      <c r="G247" s="98">
        <v>0</v>
      </c>
      <c r="H247" s="98">
        <v>0</v>
      </c>
      <c r="I247" s="98">
        <v>0</v>
      </c>
      <c r="J247" s="98">
        <v>0</v>
      </c>
      <c r="K247" s="98">
        <v>0</v>
      </c>
      <c r="L247" s="98">
        <v>0</v>
      </c>
      <c r="M247" s="98">
        <v>0</v>
      </c>
      <c r="N247" s="98">
        <v>0</v>
      </c>
      <c r="O247" s="98">
        <v>0</v>
      </c>
      <c r="P247" s="98">
        <v>0</v>
      </c>
    </row>
    <row r="248" spans="1:16" s="99" customFormat="1" ht="15">
      <c r="A248" s="97" t="s">
        <v>14</v>
      </c>
      <c r="B248" s="97" t="s">
        <v>470</v>
      </c>
      <c r="C248" s="97" t="s">
        <v>123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0</v>
      </c>
      <c r="K248" s="98">
        <v>0</v>
      </c>
      <c r="L248" s="98">
        <v>0</v>
      </c>
      <c r="M248" s="98">
        <v>0</v>
      </c>
      <c r="N248" s="98">
        <v>0</v>
      </c>
      <c r="O248" s="98">
        <v>0</v>
      </c>
      <c r="P248" s="98">
        <v>0</v>
      </c>
    </row>
    <row r="249" spans="1:16" s="99" customFormat="1" ht="15">
      <c r="A249" s="97" t="s">
        <v>14</v>
      </c>
      <c r="B249" s="97" t="s">
        <v>471</v>
      </c>
      <c r="C249" s="97" t="s">
        <v>124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>
        <v>0</v>
      </c>
    </row>
    <row r="250" spans="1:16" s="99" customFormat="1" ht="15">
      <c r="A250" s="97" t="s">
        <v>14</v>
      </c>
      <c r="B250" s="97" t="s">
        <v>472</v>
      </c>
      <c r="C250" s="97" t="s">
        <v>125</v>
      </c>
      <c r="D250" s="98">
        <v>0</v>
      </c>
      <c r="E250" s="98">
        <v>0</v>
      </c>
      <c r="F250" s="98">
        <v>0</v>
      </c>
      <c r="G250" s="98">
        <v>0</v>
      </c>
      <c r="H250" s="98">
        <v>0</v>
      </c>
      <c r="I250" s="98">
        <v>0</v>
      </c>
      <c r="J250" s="98">
        <v>0</v>
      </c>
      <c r="K250" s="98">
        <v>0</v>
      </c>
      <c r="L250" s="98">
        <v>0</v>
      </c>
      <c r="M250" s="98">
        <v>0</v>
      </c>
      <c r="N250" s="98">
        <v>0</v>
      </c>
      <c r="O250" s="98">
        <v>0</v>
      </c>
      <c r="P250" s="98">
        <v>0</v>
      </c>
    </row>
    <row r="251" spans="1:16" s="99" customFormat="1" ht="15">
      <c r="A251" s="97" t="s">
        <v>14</v>
      </c>
      <c r="B251" s="97" t="s">
        <v>473</v>
      </c>
      <c r="C251" s="97" t="s">
        <v>126</v>
      </c>
      <c r="D251" s="98">
        <v>0</v>
      </c>
      <c r="E251" s="98">
        <v>0</v>
      </c>
      <c r="F251" s="98">
        <v>0</v>
      </c>
      <c r="G251" s="98">
        <v>0</v>
      </c>
      <c r="H251" s="98">
        <v>0</v>
      </c>
      <c r="I251" s="98">
        <v>0</v>
      </c>
      <c r="J251" s="98">
        <v>0</v>
      </c>
      <c r="K251" s="98">
        <v>0</v>
      </c>
      <c r="L251" s="98">
        <v>0</v>
      </c>
      <c r="M251" s="98">
        <v>0</v>
      </c>
      <c r="N251" s="98">
        <v>0</v>
      </c>
      <c r="O251" s="98">
        <v>0</v>
      </c>
      <c r="P251" s="98">
        <v>0</v>
      </c>
    </row>
    <row r="252" spans="1:16" s="99" customFormat="1" ht="15">
      <c r="A252" s="97" t="s">
        <v>14</v>
      </c>
      <c r="B252" s="97" t="s">
        <v>474</v>
      </c>
      <c r="C252" s="97" t="s">
        <v>127</v>
      </c>
      <c r="D252" s="98">
        <v>0</v>
      </c>
      <c r="E252" s="98">
        <v>0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0</v>
      </c>
      <c r="M252" s="98">
        <v>0</v>
      </c>
      <c r="N252" s="98">
        <v>0</v>
      </c>
      <c r="O252" s="98">
        <v>0</v>
      </c>
      <c r="P252" s="98">
        <v>0</v>
      </c>
    </row>
    <row r="253" spans="1:16" s="99" customFormat="1" ht="15">
      <c r="A253" s="97" t="s">
        <v>14</v>
      </c>
      <c r="B253" s="97" t="s">
        <v>475</v>
      </c>
      <c r="C253" s="97" t="s">
        <v>128</v>
      </c>
      <c r="D253" s="98">
        <v>0</v>
      </c>
      <c r="E253" s="98">
        <v>0</v>
      </c>
      <c r="F253" s="98">
        <v>0</v>
      </c>
      <c r="G253" s="98">
        <v>0</v>
      </c>
      <c r="H253" s="98">
        <v>0</v>
      </c>
      <c r="I253" s="98">
        <v>0</v>
      </c>
      <c r="J253" s="98">
        <v>0</v>
      </c>
      <c r="K253" s="98">
        <v>0</v>
      </c>
      <c r="L253" s="98">
        <v>0</v>
      </c>
      <c r="M253" s="98">
        <v>0</v>
      </c>
      <c r="N253" s="98">
        <v>0</v>
      </c>
      <c r="O253" s="98">
        <v>0</v>
      </c>
      <c r="P253" s="98">
        <v>0</v>
      </c>
    </row>
    <row r="254" spans="1:16" s="99" customFormat="1" ht="15">
      <c r="A254" s="97" t="s">
        <v>14</v>
      </c>
      <c r="B254" s="97" t="s">
        <v>765</v>
      </c>
      <c r="C254" s="97" t="s">
        <v>766</v>
      </c>
      <c r="D254" s="98">
        <v>0</v>
      </c>
      <c r="E254" s="98">
        <v>0</v>
      </c>
      <c r="F254" s="98">
        <v>0</v>
      </c>
      <c r="G254" s="98">
        <v>0</v>
      </c>
      <c r="H254" s="98">
        <v>0</v>
      </c>
      <c r="I254" s="98">
        <v>0</v>
      </c>
      <c r="J254" s="98">
        <v>0</v>
      </c>
      <c r="K254" s="98">
        <v>0</v>
      </c>
      <c r="L254" s="98">
        <v>0</v>
      </c>
      <c r="M254" s="98">
        <v>0</v>
      </c>
      <c r="N254" s="98">
        <v>0</v>
      </c>
      <c r="O254" s="98">
        <v>0</v>
      </c>
      <c r="P254" s="98">
        <v>0</v>
      </c>
    </row>
    <row r="255" spans="1:16" s="99" customFormat="1" ht="15">
      <c r="A255" s="97" t="s">
        <v>14</v>
      </c>
      <c r="B255" s="97" t="s">
        <v>767</v>
      </c>
      <c r="C255" s="97" t="s">
        <v>768</v>
      </c>
      <c r="D255" s="98">
        <v>0</v>
      </c>
      <c r="E255" s="98">
        <v>0</v>
      </c>
      <c r="F255" s="98">
        <v>0</v>
      </c>
      <c r="G255" s="98">
        <v>0</v>
      </c>
      <c r="H255" s="98">
        <v>0</v>
      </c>
      <c r="I255" s="98">
        <v>0</v>
      </c>
      <c r="J255" s="98">
        <v>0</v>
      </c>
      <c r="K255" s="98">
        <v>0</v>
      </c>
      <c r="L255" s="98">
        <v>0</v>
      </c>
      <c r="M255" s="98">
        <v>0</v>
      </c>
      <c r="N255" s="98">
        <v>0</v>
      </c>
      <c r="O255" s="98">
        <v>0</v>
      </c>
      <c r="P255" s="98">
        <v>0</v>
      </c>
    </row>
    <row r="256" spans="1:16" s="99" customFormat="1" ht="15">
      <c r="A256" s="97" t="s">
        <v>14</v>
      </c>
      <c r="B256" s="97" t="s">
        <v>476</v>
      </c>
      <c r="C256" s="97" t="s">
        <v>129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0</v>
      </c>
      <c r="N256" s="98">
        <v>0</v>
      </c>
      <c r="O256" s="98">
        <v>0</v>
      </c>
      <c r="P256" s="98">
        <v>0</v>
      </c>
    </row>
    <row r="257" spans="1:16" s="109" customFormat="1" ht="15">
      <c r="A257" s="107" t="s">
        <v>14</v>
      </c>
      <c r="B257" s="107" t="s">
        <v>477</v>
      </c>
      <c r="C257" s="107" t="s">
        <v>130</v>
      </c>
      <c r="D257" s="108">
        <v>191222990</v>
      </c>
      <c r="E257" s="108">
        <v>97858231</v>
      </c>
      <c r="F257" s="108">
        <v>144540602</v>
      </c>
      <c r="G257" s="108">
        <v>94102167</v>
      </c>
      <c r="H257" s="108">
        <v>93364759</v>
      </c>
      <c r="I257" s="108">
        <v>252642895</v>
      </c>
      <c r="J257" s="108">
        <v>91543597</v>
      </c>
      <c r="K257" s="108">
        <v>180060459</v>
      </c>
      <c r="L257" s="108">
        <v>111177625</v>
      </c>
      <c r="M257" s="108">
        <v>94529733</v>
      </c>
      <c r="N257" s="108">
        <v>187894492</v>
      </c>
      <c r="O257" s="108">
        <v>129565316</v>
      </c>
      <c r="P257" s="108">
        <v>1668502866</v>
      </c>
    </row>
    <row r="258" spans="1:16" ht="15">
      <c r="A258" s="95" t="s">
        <v>14</v>
      </c>
      <c r="B258" s="95" t="s">
        <v>478</v>
      </c>
      <c r="C258" s="95" t="s">
        <v>131</v>
      </c>
      <c r="D258" s="96">
        <v>0</v>
      </c>
      <c r="E258" s="96">
        <v>0</v>
      </c>
      <c r="F258" s="96">
        <v>0</v>
      </c>
      <c r="G258" s="96">
        <v>0</v>
      </c>
      <c r="H258" s="96">
        <v>0</v>
      </c>
      <c r="I258" s="96">
        <v>0</v>
      </c>
      <c r="J258" s="96">
        <v>0</v>
      </c>
      <c r="K258" s="96">
        <v>0</v>
      </c>
      <c r="L258" s="96">
        <v>0</v>
      </c>
      <c r="M258" s="96">
        <v>0</v>
      </c>
      <c r="N258" s="96">
        <v>0</v>
      </c>
      <c r="O258" s="96">
        <v>0</v>
      </c>
      <c r="P258" s="96">
        <v>0</v>
      </c>
    </row>
    <row r="259" spans="1:16" ht="15">
      <c r="A259" s="95" t="s">
        <v>14</v>
      </c>
      <c r="B259" s="95" t="s">
        <v>479</v>
      </c>
      <c r="C259" s="95" t="s">
        <v>132</v>
      </c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>
        <v>0</v>
      </c>
      <c r="K259" s="96">
        <v>0</v>
      </c>
      <c r="L259" s="96">
        <v>0</v>
      </c>
      <c r="M259" s="96">
        <v>0</v>
      </c>
      <c r="N259" s="96">
        <v>0</v>
      </c>
      <c r="O259" s="96">
        <v>0</v>
      </c>
      <c r="P259" s="96">
        <v>0</v>
      </c>
    </row>
    <row r="260" spans="1:16" ht="15">
      <c r="A260" s="95" t="s">
        <v>14</v>
      </c>
      <c r="B260" s="95" t="s">
        <v>480</v>
      </c>
      <c r="C260" s="95" t="s">
        <v>133</v>
      </c>
      <c r="D260" s="96">
        <v>191222990</v>
      </c>
      <c r="E260" s="96">
        <v>97858231</v>
      </c>
      <c r="F260" s="96">
        <v>144540602</v>
      </c>
      <c r="G260" s="96">
        <v>94102167</v>
      </c>
      <c r="H260" s="96">
        <v>93364759</v>
      </c>
      <c r="I260" s="96">
        <v>252642895</v>
      </c>
      <c r="J260" s="96">
        <v>91543597</v>
      </c>
      <c r="K260" s="96">
        <v>180060459</v>
      </c>
      <c r="L260" s="96">
        <v>111177625</v>
      </c>
      <c r="M260" s="96">
        <v>94529733</v>
      </c>
      <c r="N260" s="96">
        <v>187894492</v>
      </c>
      <c r="O260" s="96">
        <v>129565316</v>
      </c>
      <c r="P260" s="96">
        <v>1668502866</v>
      </c>
    </row>
    <row r="261" spans="1:16" ht="15">
      <c r="A261" s="95" t="s">
        <v>14</v>
      </c>
      <c r="B261" s="95" t="s">
        <v>481</v>
      </c>
      <c r="C261" s="95" t="s">
        <v>134</v>
      </c>
      <c r="D261" s="96">
        <v>186729518</v>
      </c>
      <c r="E261" s="96">
        <v>93364759</v>
      </c>
      <c r="F261" s="96">
        <v>140047130</v>
      </c>
      <c r="G261" s="96">
        <v>89608695</v>
      </c>
      <c r="H261" s="96">
        <v>93364759</v>
      </c>
      <c r="I261" s="96">
        <v>248149423</v>
      </c>
      <c r="J261" s="96">
        <v>91543597</v>
      </c>
      <c r="K261" s="96">
        <v>175648337</v>
      </c>
      <c r="L261" s="96">
        <v>110012651</v>
      </c>
      <c r="M261" s="96">
        <v>93364759</v>
      </c>
      <c r="N261" s="96">
        <v>186729518</v>
      </c>
      <c r="O261" s="96">
        <v>126569581</v>
      </c>
      <c r="P261" s="96">
        <v>1635132727</v>
      </c>
    </row>
    <row r="262" spans="1:16" ht="15">
      <c r="A262" s="95" t="s">
        <v>14</v>
      </c>
      <c r="B262" s="95" t="s">
        <v>482</v>
      </c>
      <c r="C262" s="95" t="s">
        <v>135</v>
      </c>
      <c r="D262" s="96">
        <v>4493472</v>
      </c>
      <c r="E262" s="96">
        <v>4493472</v>
      </c>
      <c r="F262" s="96">
        <v>4493472</v>
      </c>
      <c r="G262" s="96">
        <v>4493472</v>
      </c>
      <c r="H262" s="96">
        <v>0</v>
      </c>
      <c r="I262" s="96">
        <v>4493472</v>
      </c>
      <c r="J262" s="96">
        <v>0</v>
      </c>
      <c r="K262" s="96">
        <v>4412122</v>
      </c>
      <c r="L262" s="96">
        <v>1164974</v>
      </c>
      <c r="M262" s="96">
        <v>1164974</v>
      </c>
      <c r="N262" s="96">
        <v>1164974</v>
      </c>
      <c r="O262" s="96">
        <v>2995735</v>
      </c>
      <c r="P262" s="96">
        <v>33370139</v>
      </c>
    </row>
    <row r="263" spans="1:16" ht="15">
      <c r="A263" s="95" t="s">
        <v>14</v>
      </c>
      <c r="B263" s="95" t="s">
        <v>483</v>
      </c>
      <c r="C263" s="95" t="s">
        <v>136</v>
      </c>
      <c r="D263" s="96">
        <v>0</v>
      </c>
      <c r="E263" s="96">
        <v>0</v>
      </c>
      <c r="F263" s="96">
        <v>0</v>
      </c>
      <c r="G263" s="96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0</v>
      </c>
      <c r="O263" s="96">
        <v>0</v>
      </c>
      <c r="P263" s="96">
        <v>0</v>
      </c>
    </row>
    <row r="264" spans="1:16" ht="15">
      <c r="A264" s="95" t="s">
        <v>14</v>
      </c>
      <c r="B264" s="95" t="s">
        <v>527</v>
      </c>
      <c r="C264" s="95" t="s">
        <v>769</v>
      </c>
      <c r="D264" s="96">
        <v>0</v>
      </c>
      <c r="E264" s="96">
        <v>0</v>
      </c>
      <c r="F264" s="96">
        <v>0</v>
      </c>
      <c r="G264" s="96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0</v>
      </c>
      <c r="O264" s="96">
        <v>0</v>
      </c>
      <c r="P264" s="96">
        <v>0</v>
      </c>
    </row>
    <row r="265" spans="1:16" ht="15">
      <c r="A265" s="95" t="s">
        <v>14</v>
      </c>
      <c r="B265" s="95" t="s">
        <v>484</v>
      </c>
      <c r="C265" s="95" t="s">
        <v>137</v>
      </c>
      <c r="D265" s="96">
        <v>0</v>
      </c>
      <c r="E265" s="96">
        <v>0</v>
      </c>
      <c r="F265" s="96">
        <v>0</v>
      </c>
      <c r="G265" s="96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0</v>
      </c>
      <c r="O265" s="96">
        <v>0</v>
      </c>
      <c r="P265" s="96">
        <v>0</v>
      </c>
    </row>
    <row r="266" spans="1:16" ht="15">
      <c r="A266" s="95" t="s">
        <v>14</v>
      </c>
      <c r="B266" s="95" t="s">
        <v>770</v>
      </c>
      <c r="C266" s="95" t="s">
        <v>771</v>
      </c>
      <c r="D266" s="96">
        <v>0</v>
      </c>
      <c r="E266" s="96">
        <v>0</v>
      </c>
      <c r="F266" s="96">
        <v>0</v>
      </c>
      <c r="G266" s="96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0</v>
      </c>
      <c r="O266" s="96">
        <v>0</v>
      </c>
      <c r="P266" s="96">
        <v>0</v>
      </c>
    </row>
    <row r="267" spans="1:16" ht="15">
      <c r="A267" s="95" t="s">
        <v>14</v>
      </c>
      <c r="B267" s="95" t="s">
        <v>485</v>
      </c>
      <c r="C267" s="95" t="s">
        <v>138</v>
      </c>
      <c r="D267" s="96">
        <v>0</v>
      </c>
      <c r="E267" s="96">
        <v>0</v>
      </c>
      <c r="F267" s="96">
        <v>0</v>
      </c>
      <c r="G267" s="96">
        <v>0</v>
      </c>
      <c r="H267" s="96">
        <v>0</v>
      </c>
      <c r="I267" s="96">
        <v>0</v>
      </c>
      <c r="J267" s="96">
        <v>0</v>
      </c>
      <c r="K267" s="96">
        <v>0</v>
      </c>
      <c r="L267" s="96">
        <v>0</v>
      </c>
      <c r="M267" s="96">
        <v>0</v>
      </c>
      <c r="N267" s="96">
        <v>0</v>
      </c>
      <c r="O267" s="96">
        <v>0</v>
      </c>
      <c r="P267" s="96">
        <v>0</v>
      </c>
    </row>
    <row r="268" spans="1:16" ht="15">
      <c r="A268" s="95" t="s">
        <v>14</v>
      </c>
      <c r="B268" s="95" t="s">
        <v>486</v>
      </c>
      <c r="C268" s="95" t="s">
        <v>139</v>
      </c>
      <c r="D268" s="96">
        <v>0</v>
      </c>
      <c r="E268" s="96">
        <v>0</v>
      </c>
      <c r="F268" s="96">
        <v>0</v>
      </c>
      <c r="G268" s="96">
        <v>0</v>
      </c>
      <c r="H268" s="96">
        <v>0</v>
      </c>
      <c r="I268" s="96">
        <v>0</v>
      </c>
      <c r="J268" s="96">
        <v>0</v>
      </c>
      <c r="K268" s="96">
        <v>0</v>
      </c>
      <c r="L268" s="96">
        <v>0</v>
      </c>
      <c r="M268" s="96">
        <v>0</v>
      </c>
      <c r="N268" s="96">
        <v>0</v>
      </c>
      <c r="O268" s="96">
        <v>0</v>
      </c>
      <c r="P268" s="96">
        <v>0</v>
      </c>
    </row>
    <row r="269" spans="1:16" ht="15">
      <c r="A269" s="95" t="s">
        <v>14</v>
      </c>
      <c r="B269" s="95" t="s">
        <v>487</v>
      </c>
      <c r="C269" s="95" t="s">
        <v>140</v>
      </c>
      <c r="D269" s="96">
        <v>0</v>
      </c>
      <c r="E269" s="96">
        <v>0</v>
      </c>
      <c r="F269" s="96">
        <v>0</v>
      </c>
      <c r="G269" s="96">
        <v>0</v>
      </c>
      <c r="H269" s="96">
        <v>0</v>
      </c>
      <c r="I269" s="96">
        <v>0</v>
      </c>
      <c r="J269" s="96">
        <v>0</v>
      </c>
      <c r="K269" s="96">
        <v>0</v>
      </c>
      <c r="L269" s="96">
        <v>0</v>
      </c>
      <c r="M269" s="96">
        <v>0</v>
      </c>
      <c r="N269" s="96">
        <v>0</v>
      </c>
      <c r="O269" s="96">
        <v>0</v>
      </c>
      <c r="P269" s="96">
        <v>0</v>
      </c>
    </row>
    <row r="270" spans="1:16" s="109" customFormat="1" ht="15">
      <c r="A270" s="107" t="s">
        <v>14</v>
      </c>
      <c r="B270" s="107" t="s">
        <v>488</v>
      </c>
      <c r="C270" s="107" t="s">
        <v>141</v>
      </c>
      <c r="D270" s="108">
        <v>0</v>
      </c>
      <c r="E270" s="108">
        <v>0</v>
      </c>
      <c r="F270" s="108">
        <v>0</v>
      </c>
      <c r="G270" s="108">
        <v>0</v>
      </c>
      <c r="H270" s="108">
        <v>0</v>
      </c>
      <c r="I270" s="108">
        <v>0</v>
      </c>
      <c r="J270" s="108">
        <v>0</v>
      </c>
      <c r="K270" s="108">
        <v>0</v>
      </c>
      <c r="L270" s="108">
        <v>0</v>
      </c>
      <c r="M270" s="108">
        <v>0</v>
      </c>
      <c r="N270" s="108">
        <v>0</v>
      </c>
      <c r="O270" s="108">
        <v>0</v>
      </c>
      <c r="P270" s="108">
        <v>0</v>
      </c>
    </row>
    <row r="271" spans="1:16" ht="15">
      <c r="A271" s="95" t="s">
        <v>14</v>
      </c>
      <c r="B271" s="95" t="s">
        <v>489</v>
      </c>
      <c r="C271" s="95" t="s">
        <v>142</v>
      </c>
      <c r="D271" s="96">
        <v>0</v>
      </c>
      <c r="E271" s="96">
        <v>0</v>
      </c>
      <c r="F271" s="96">
        <v>0</v>
      </c>
      <c r="G271" s="96">
        <v>0</v>
      </c>
      <c r="H271" s="96">
        <v>0</v>
      </c>
      <c r="I271" s="96">
        <v>0</v>
      </c>
      <c r="J271" s="96">
        <v>0</v>
      </c>
      <c r="K271" s="96">
        <v>0</v>
      </c>
      <c r="L271" s="96">
        <v>0</v>
      </c>
      <c r="M271" s="96">
        <v>0</v>
      </c>
      <c r="N271" s="96">
        <v>0</v>
      </c>
      <c r="O271" s="96">
        <v>0</v>
      </c>
      <c r="P271" s="96">
        <v>0</v>
      </c>
    </row>
    <row r="272" spans="1:16" ht="15">
      <c r="A272" s="95" t="s">
        <v>14</v>
      </c>
      <c r="B272" s="95" t="s">
        <v>490</v>
      </c>
      <c r="C272" s="95" t="s">
        <v>143</v>
      </c>
      <c r="D272" s="96">
        <v>0</v>
      </c>
      <c r="E272" s="96">
        <v>0</v>
      </c>
      <c r="F272" s="96">
        <v>0</v>
      </c>
      <c r="G272" s="96">
        <v>0</v>
      </c>
      <c r="H272" s="96">
        <v>0</v>
      </c>
      <c r="I272" s="96">
        <v>0</v>
      </c>
      <c r="J272" s="96">
        <v>0</v>
      </c>
      <c r="K272" s="96">
        <v>0</v>
      </c>
      <c r="L272" s="96">
        <v>0</v>
      </c>
      <c r="M272" s="96">
        <v>0</v>
      </c>
      <c r="N272" s="96">
        <v>0</v>
      </c>
      <c r="O272" s="96">
        <v>0</v>
      </c>
      <c r="P272" s="96">
        <v>0</v>
      </c>
    </row>
    <row r="273" spans="1:16" ht="15">
      <c r="A273" s="95" t="s">
        <v>14</v>
      </c>
      <c r="B273" s="95" t="s">
        <v>491</v>
      </c>
      <c r="C273" s="95" t="s">
        <v>144</v>
      </c>
      <c r="D273" s="96">
        <v>0</v>
      </c>
      <c r="E273" s="96">
        <v>0</v>
      </c>
      <c r="F273" s="96">
        <v>0</v>
      </c>
      <c r="G273" s="96">
        <v>0</v>
      </c>
      <c r="H273" s="96">
        <v>0</v>
      </c>
      <c r="I273" s="96">
        <v>0</v>
      </c>
      <c r="J273" s="96">
        <v>0</v>
      </c>
      <c r="K273" s="96">
        <v>0</v>
      </c>
      <c r="L273" s="96">
        <v>0</v>
      </c>
      <c r="M273" s="96">
        <v>0</v>
      </c>
      <c r="N273" s="96">
        <v>0</v>
      </c>
      <c r="O273" s="96">
        <v>0</v>
      </c>
      <c r="P273" s="96">
        <v>0</v>
      </c>
    </row>
    <row r="274" spans="1:16" ht="15">
      <c r="A274" s="95" t="s">
        <v>14</v>
      </c>
      <c r="B274" s="95" t="s">
        <v>492</v>
      </c>
      <c r="C274" s="95" t="s">
        <v>145</v>
      </c>
      <c r="D274" s="96">
        <v>0</v>
      </c>
      <c r="E274" s="96">
        <v>0</v>
      </c>
      <c r="F274" s="96">
        <v>0</v>
      </c>
      <c r="G274" s="96">
        <v>0</v>
      </c>
      <c r="H274" s="96">
        <v>0</v>
      </c>
      <c r="I274" s="96">
        <v>0</v>
      </c>
      <c r="J274" s="96">
        <v>0</v>
      </c>
      <c r="K274" s="96">
        <v>0</v>
      </c>
      <c r="L274" s="96">
        <v>0</v>
      </c>
      <c r="M274" s="96">
        <v>0</v>
      </c>
      <c r="N274" s="96">
        <v>0</v>
      </c>
      <c r="O274" s="96">
        <v>0</v>
      </c>
      <c r="P274" s="96">
        <v>0</v>
      </c>
    </row>
    <row r="275" spans="1:16" s="109" customFormat="1" ht="15">
      <c r="A275" s="107" t="s">
        <v>14</v>
      </c>
      <c r="B275" s="107" t="s">
        <v>493</v>
      </c>
      <c r="C275" s="107" t="s">
        <v>146</v>
      </c>
      <c r="D275" s="108">
        <v>0</v>
      </c>
      <c r="E275" s="108">
        <v>0</v>
      </c>
      <c r="F275" s="108">
        <v>0</v>
      </c>
      <c r="G275" s="108">
        <v>0</v>
      </c>
      <c r="H275" s="108">
        <v>0</v>
      </c>
      <c r="I275" s="108">
        <v>0</v>
      </c>
      <c r="J275" s="108">
        <v>0</v>
      </c>
      <c r="K275" s="108">
        <v>0</v>
      </c>
      <c r="L275" s="108">
        <v>0</v>
      </c>
      <c r="M275" s="108">
        <v>0</v>
      </c>
      <c r="N275" s="108">
        <v>0</v>
      </c>
      <c r="O275" s="108">
        <v>0</v>
      </c>
      <c r="P275" s="108">
        <v>0</v>
      </c>
    </row>
    <row r="276" spans="1:16" ht="15">
      <c r="A276" s="95" t="s">
        <v>14</v>
      </c>
      <c r="B276" s="95" t="s">
        <v>494</v>
      </c>
      <c r="C276" s="95" t="s">
        <v>146</v>
      </c>
      <c r="D276" s="96">
        <v>0</v>
      </c>
      <c r="E276" s="96">
        <v>0</v>
      </c>
      <c r="F276" s="96">
        <v>0</v>
      </c>
      <c r="G276" s="96">
        <v>0</v>
      </c>
      <c r="H276" s="96">
        <v>0</v>
      </c>
      <c r="I276" s="96">
        <v>0</v>
      </c>
      <c r="J276" s="96">
        <v>0</v>
      </c>
      <c r="K276" s="96">
        <v>0</v>
      </c>
      <c r="L276" s="96">
        <v>0</v>
      </c>
      <c r="M276" s="96">
        <v>0</v>
      </c>
      <c r="N276" s="96">
        <v>0</v>
      </c>
      <c r="O276" s="96">
        <v>0</v>
      </c>
      <c r="P276" s="96">
        <v>0</v>
      </c>
    </row>
    <row r="277" spans="1:16" s="109" customFormat="1" ht="15">
      <c r="A277" s="107" t="s">
        <v>14</v>
      </c>
      <c r="B277" s="107" t="s">
        <v>495</v>
      </c>
      <c r="C277" s="107" t="s">
        <v>147</v>
      </c>
      <c r="D277" s="108">
        <v>0</v>
      </c>
      <c r="E277" s="108">
        <v>0</v>
      </c>
      <c r="F277" s="108">
        <v>0</v>
      </c>
      <c r="G277" s="108">
        <v>0</v>
      </c>
      <c r="H277" s="108">
        <v>0</v>
      </c>
      <c r="I277" s="108">
        <v>0</v>
      </c>
      <c r="J277" s="108">
        <v>0</v>
      </c>
      <c r="K277" s="108">
        <v>0</v>
      </c>
      <c r="L277" s="108">
        <v>0</v>
      </c>
      <c r="M277" s="108">
        <v>0</v>
      </c>
      <c r="N277" s="108">
        <v>0</v>
      </c>
      <c r="O277" s="108">
        <v>2240475455</v>
      </c>
      <c r="P277" s="108">
        <v>2240475455</v>
      </c>
    </row>
    <row r="278" spans="1:16" ht="15">
      <c r="A278" s="95" t="s">
        <v>14</v>
      </c>
      <c r="B278" s="95" t="s">
        <v>496</v>
      </c>
      <c r="C278" s="95" t="s">
        <v>147</v>
      </c>
      <c r="D278" s="96">
        <v>0</v>
      </c>
      <c r="E278" s="96">
        <v>0</v>
      </c>
      <c r="F278" s="96">
        <v>0</v>
      </c>
      <c r="G278" s="96">
        <v>0</v>
      </c>
      <c r="H278" s="96">
        <v>0</v>
      </c>
      <c r="I278" s="96">
        <v>0</v>
      </c>
      <c r="J278" s="96">
        <v>0</v>
      </c>
      <c r="K278" s="96">
        <v>0</v>
      </c>
      <c r="L278" s="96">
        <v>0</v>
      </c>
      <c r="M278" s="96">
        <v>0</v>
      </c>
      <c r="N278" s="96">
        <v>0</v>
      </c>
      <c r="O278" s="96">
        <v>2240475455</v>
      </c>
      <c r="P278" s="96">
        <v>2240475455</v>
      </c>
    </row>
    <row r="279" spans="1:16" ht="15">
      <c r="A279" s="95" t="s">
        <v>14</v>
      </c>
      <c r="B279" s="95" t="s">
        <v>497</v>
      </c>
      <c r="C279" s="95" t="s">
        <v>148</v>
      </c>
      <c r="D279" s="96">
        <v>0</v>
      </c>
      <c r="E279" s="96">
        <v>0</v>
      </c>
      <c r="F279" s="96">
        <v>0</v>
      </c>
      <c r="G279" s="96">
        <v>0</v>
      </c>
      <c r="H279" s="96">
        <v>0</v>
      </c>
      <c r="I279" s="96">
        <v>0</v>
      </c>
      <c r="J279" s="96">
        <v>0</v>
      </c>
      <c r="K279" s="96">
        <v>0</v>
      </c>
      <c r="L279" s="96">
        <v>0</v>
      </c>
      <c r="M279" s="96">
        <v>0</v>
      </c>
      <c r="N279" s="96">
        <v>0</v>
      </c>
      <c r="O279" s="96">
        <v>0</v>
      </c>
      <c r="P279" s="96">
        <v>0</v>
      </c>
    </row>
    <row r="280" spans="1:16" ht="15">
      <c r="A280" s="95" t="s">
        <v>14</v>
      </c>
      <c r="B280" s="95" t="s">
        <v>528</v>
      </c>
      <c r="C280" s="95" t="s">
        <v>772</v>
      </c>
      <c r="D280" s="96">
        <v>0</v>
      </c>
      <c r="E280" s="96">
        <v>0</v>
      </c>
      <c r="F280" s="96">
        <v>0</v>
      </c>
      <c r="G280" s="96">
        <v>0</v>
      </c>
      <c r="H280" s="96">
        <v>0</v>
      </c>
      <c r="I280" s="96">
        <v>0</v>
      </c>
      <c r="J280" s="96">
        <v>0</v>
      </c>
      <c r="K280" s="96">
        <v>0</v>
      </c>
      <c r="L280" s="96">
        <v>0</v>
      </c>
      <c r="M280" s="96">
        <v>0</v>
      </c>
      <c r="N280" s="96">
        <v>0</v>
      </c>
      <c r="O280" s="96">
        <v>2240475455</v>
      </c>
      <c r="P280" s="96">
        <v>2240475455</v>
      </c>
    </row>
    <row r="281" spans="1:16" ht="15">
      <c r="A281" s="95" t="s">
        <v>14</v>
      </c>
      <c r="B281" s="95" t="s">
        <v>773</v>
      </c>
      <c r="C281" s="95" t="s">
        <v>774</v>
      </c>
      <c r="D281" s="96">
        <v>0</v>
      </c>
      <c r="E281" s="96">
        <v>0</v>
      </c>
      <c r="F281" s="96">
        <v>0</v>
      </c>
      <c r="G281" s="96">
        <v>0</v>
      </c>
      <c r="H281" s="96">
        <v>0</v>
      </c>
      <c r="I281" s="96">
        <v>0</v>
      </c>
      <c r="J281" s="96">
        <v>0</v>
      </c>
      <c r="K281" s="96">
        <v>0</v>
      </c>
      <c r="L281" s="96">
        <v>0</v>
      </c>
      <c r="M281" s="96">
        <v>0</v>
      </c>
      <c r="N281" s="96">
        <v>0</v>
      </c>
      <c r="O281" s="96">
        <v>0</v>
      </c>
      <c r="P281" s="96">
        <v>0</v>
      </c>
    </row>
    <row r="282" spans="1:16" ht="15">
      <c r="A282" s="95" t="s">
        <v>14</v>
      </c>
      <c r="B282" s="95" t="s">
        <v>498</v>
      </c>
      <c r="C282" s="95" t="s">
        <v>149</v>
      </c>
      <c r="D282" s="96">
        <v>0</v>
      </c>
      <c r="E282" s="96">
        <v>0</v>
      </c>
      <c r="F282" s="96">
        <v>0</v>
      </c>
      <c r="G282" s="96">
        <v>0</v>
      </c>
      <c r="H282" s="96">
        <v>0</v>
      </c>
      <c r="I282" s="96">
        <v>0</v>
      </c>
      <c r="J282" s="96">
        <v>0</v>
      </c>
      <c r="K282" s="96">
        <v>0</v>
      </c>
      <c r="L282" s="96">
        <v>0</v>
      </c>
      <c r="M282" s="96">
        <v>0</v>
      </c>
      <c r="N282" s="96">
        <v>0</v>
      </c>
      <c r="O282" s="96">
        <v>0</v>
      </c>
      <c r="P282" s="96">
        <v>0</v>
      </c>
    </row>
    <row r="283" spans="1:16" ht="15">
      <c r="A283" s="95" t="s">
        <v>14</v>
      </c>
      <c r="B283" s="95" t="s">
        <v>499</v>
      </c>
      <c r="C283" s="95" t="s">
        <v>150</v>
      </c>
      <c r="D283" s="96">
        <v>0</v>
      </c>
      <c r="E283" s="96">
        <v>0</v>
      </c>
      <c r="F283" s="96">
        <v>0</v>
      </c>
      <c r="G283" s="96">
        <v>0</v>
      </c>
      <c r="H283" s="96">
        <v>0</v>
      </c>
      <c r="I283" s="96">
        <v>0</v>
      </c>
      <c r="J283" s="96">
        <v>0</v>
      </c>
      <c r="K283" s="96">
        <v>0</v>
      </c>
      <c r="L283" s="96">
        <v>0</v>
      </c>
      <c r="M283" s="96">
        <v>0</v>
      </c>
      <c r="N283" s="96">
        <v>0</v>
      </c>
      <c r="O283" s="96">
        <v>0</v>
      </c>
      <c r="P283" s="96">
        <v>0</v>
      </c>
    </row>
    <row r="284" spans="1:16" ht="15">
      <c r="A284" s="95" t="s">
        <v>14</v>
      </c>
      <c r="B284" s="95" t="s">
        <v>500</v>
      </c>
      <c r="C284" s="95" t="s">
        <v>151</v>
      </c>
      <c r="D284" s="96">
        <v>0</v>
      </c>
      <c r="E284" s="96">
        <v>0</v>
      </c>
      <c r="F284" s="96">
        <v>0</v>
      </c>
      <c r="G284" s="96">
        <v>0</v>
      </c>
      <c r="H284" s="96">
        <v>0</v>
      </c>
      <c r="I284" s="96">
        <v>0</v>
      </c>
      <c r="J284" s="96">
        <v>0</v>
      </c>
      <c r="K284" s="96">
        <v>0</v>
      </c>
      <c r="L284" s="96">
        <v>0</v>
      </c>
      <c r="M284" s="96">
        <v>0</v>
      </c>
      <c r="N284" s="96">
        <v>0</v>
      </c>
      <c r="O284" s="96">
        <v>0</v>
      </c>
      <c r="P284" s="96">
        <v>0</v>
      </c>
    </row>
    <row r="285" spans="1:16" ht="15">
      <c r="A285" s="95" t="s">
        <v>14</v>
      </c>
      <c r="B285" s="95" t="s">
        <v>529</v>
      </c>
      <c r="C285" s="95" t="s">
        <v>775</v>
      </c>
      <c r="D285" s="96">
        <v>0</v>
      </c>
      <c r="E285" s="96">
        <v>0</v>
      </c>
      <c r="F285" s="96">
        <v>0</v>
      </c>
      <c r="G285" s="96">
        <v>0</v>
      </c>
      <c r="H285" s="96">
        <v>0</v>
      </c>
      <c r="I285" s="96">
        <v>0</v>
      </c>
      <c r="J285" s="96">
        <v>0</v>
      </c>
      <c r="K285" s="96">
        <v>0</v>
      </c>
      <c r="L285" s="96">
        <v>0</v>
      </c>
      <c r="M285" s="96">
        <v>0</v>
      </c>
      <c r="N285" s="96">
        <v>0</v>
      </c>
      <c r="O285" s="96">
        <v>0</v>
      </c>
      <c r="P285" s="96">
        <v>0</v>
      </c>
    </row>
    <row r="286" spans="1:16" ht="15">
      <c r="A286" s="95" t="s">
        <v>14</v>
      </c>
      <c r="B286" s="95" t="s">
        <v>530</v>
      </c>
      <c r="C286" s="95" t="s">
        <v>776</v>
      </c>
      <c r="D286" s="96">
        <v>0</v>
      </c>
      <c r="E286" s="96">
        <v>0</v>
      </c>
      <c r="F286" s="96">
        <v>0</v>
      </c>
      <c r="G286" s="96">
        <v>0</v>
      </c>
      <c r="H286" s="96">
        <v>0</v>
      </c>
      <c r="I286" s="96">
        <v>0</v>
      </c>
      <c r="J286" s="96">
        <v>0</v>
      </c>
      <c r="K286" s="96">
        <v>0</v>
      </c>
      <c r="L286" s="96">
        <v>0</v>
      </c>
      <c r="M286" s="96">
        <v>0</v>
      </c>
      <c r="N286" s="96">
        <v>0</v>
      </c>
      <c r="O286" s="96">
        <v>0</v>
      </c>
      <c r="P286" s="96">
        <v>0</v>
      </c>
    </row>
    <row r="287" spans="1:16" ht="15">
      <c r="A287" s="95" t="s">
        <v>14</v>
      </c>
      <c r="B287" s="95" t="s">
        <v>501</v>
      </c>
      <c r="C287" s="95" t="s">
        <v>152</v>
      </c>
      <c r="D287" s="96">
        <v>0</v>
      </c>
      <c r="E287" s="96">
        <v>0</v>
      </c>
      <c r="F287" s="96">
        <v>0</v>
      </c>
      <c r="G287" s="96">
        <v>0</v>
      </c>
      <c r="H287" s="96">
        <v>0</v>
      </c>
      <c r="I287" s="96">
        <v>0</v>
      </c>
      <c r="J287" s="96">
        <v>0</v>
      </c>
      <c r="K287" s="96">
        <v>0</v>
      </c>
      <c r="L287" s="96">
        <v>0</v>
      </c>
      <c r="M287" s="96">
        <v>0</v>
      </c>
      <c r="N287" s="96">
        <v>0</v>
      </c>
      <c r="O287" s="96">
        <v>0</v>
      </c>
      <c r="P287" s="96">
        <v>0</v>
      </c>
    </row>
    <row r="288" spans="1:16" ht="15">
      <c r="A288" s="95" t="s">
        <v>14</v>
      </c>
      <c r="B288" s="95" t="s">
        <v>502</v>
      </c>
      <c r="C288" s="95" t="s">
        <v>153</v>
      </c>
      <c r="D288" s="96">
        <v>0</v>
      </c>
      <c r="E288" s="96">
        <v>0</v>
      </c>
      <c r="F288" s="96">
        <v>0</v>
      </c>
      <c r="G288" s="96">
        <v>0</v>
      </c>
      <c r="H288" s="96">
        <v>0</v>
      </c>
      <c r="I288" s="96">
        <v>0</v>
      </c>
      <c r="J288" s="96">
        <v>0</v>
      </c>
      <c r="K288" s="96">
        <v>0</v>
      </c>
      <c r="L288" s="96">
        <v>0</v>
      </c>
      <c r="M288" s="96">
        <v>0</v>
      </c>
      <c r="N288" s="96">
        <v>0</v>
      </c>
      <c r="O288" s="96">
        <v>0</v>
      </c>
      <c r="P288" s="96">
        <v>0</v>
      </c>
    </row>
    <row r="289" spans="1:16" ht="15">
      <c r="A289" s="95" t="s">
        <v>14</v>
      </c>
      <c r="B289" s="95" t="s">
        <v>154</v>
      </c>
      <c r="C289" s="95" t="s">
        <v>155</v>
      </c>
      <c r="D289" s="96">
        <v>0</v>
      </c>
      <c r="E289" s="96">
        <v>0</v>
      </c>
      <c r="F289" s="96">
        <v>0</v>
      </c>
      <c r="G289" s="96">
        <v>0</v>
      </c>
      <c r="H289" s="96">
        <v>0</v>
      </c>
      <c r="I289" s="96">
        <v>0</v>
      </c>
      <c r="J289" s="96">
        <v>0</v>
      </c>
      <c r="K289" s="96">
        <v>0</v>
      </c>
      <c r="L289" s="96">
        <v>0</v>
      </c>
      <c r="M289" s="96">
        <v>0</v>
      </c>
      <c r="N289" s="96">
        <v>0</v>
      </c>
      <c r="O289" s="96">
        <v>0</v>
      </c>
      <c r="P289" s="96">
        <v>0</v>
      </c>
    </row>
    <row r="290" spans="1:16" ht="15">
      <c r="A290" s="95" t="s">
        <v>14</v>
      </c>
      <c r="B290" s="95" t="s">
        <v>503</v>
      </c>
      <c r="C290" s="95" t="s">
        <v>156</v>
      </c>
      <c r="D290" s="96">
        <v>0</v>
      </c>
      <c r="E290" s="96">
        <v>0</v>
      </c>
      <c r="F290" s="96">
        <v>0</v>
      </c>
      <c r="G290" s="96">
        <v>0</v>
      </c>
      <c r="H290" s="96">
        <v>0</v>
      </c>
      <c r="I290" s="96">
        <v>0</v>
      </c>
      <c r="J290" s="96">
        <v>0</v>
      </c>
      <c r="K290" s="96">
        <v>0</v>
      </c>
      <c r="L290" s="96">
        <v>0</v>
      </c>
      <c r="M290" s="96">
        <v>0</v>
      </c>
      <c r="N290" s="96">
        <v>0</v>
      </c>
      <c r="O290" s="96">
        <v>0</v>
      </c>
      <c r="P290" s="96">
        <v>0</v>
      </c>
    </row>
    <row r="291" spans="1:16" ht="15">
      <c r="A291" s="95" t="s">
        <v>14</v>
      </c>
      <c r="B291" s="95" t="s">
        <v>157</v>
      </c>
      <c r="C291" s="95" t="s">
        <v>158</v>
      </c>
      <c r="D291" s="96">
        <v>0</v>
      </c>
      <c r="E291" s="96">
        <v>0</v>
      </c>
      <c r="F291" s="96">
        <v>0</v>
      </c>
      <c r="G291" s="96">
        <v>0</v>
      </c>
      <c r="H291" s="96">
        <v>0</v>
      </c>
      <c r="I291" s="96">
        <v>0</v>
      </c>
      <c r="J291" s="96">
        <v>0</v>
      </c>
      <c r="K291" s="96">
        <v>0</v>
      </c>
      <c r="L291" s="96">
        <v>0</v>
      </c>
      <c r="M291" s="96">
        <v>0</v>
      </c>
      <c r="N291" s="96">
        <v>0</v>
      </c>
      <c r="O291" s="96">
        <v>0</v>
      </c>
      <c r="P291" s="96">
        <v>0</v>
      </c>
    </row>
    <row r="292" spans="1:16" ht="15">
      <c r="A292" s="95" t="s">
        <v>14</v>
      </c>
      <c r="B292" s="95" t="s">
        <v>504</v>
      </c>
      <c r="C292" s="95" t="s">
        <v>159</v>
      </c>
      <c r="D292" s="96">
        <v>0</v>
      </c>
      <c r="E292" s="96">
        <v>0</v>
      </c>
      <c r="F292" s="96">
        <v>0</v>
      </c>
      <c r="G292" s="96">
        <v>0</v>
      </c>
      <c r="H292" s="96">
        <v>0</v>
      </c>
      <c r="I292" s="96">
        <v>0</v>
      </c>
      <c r="J292" s="96">
        <v>0</v>
      </c>
      <c r="K292" s="96">
        <v>0</v>
      </c>
      <c r="L292" s="96">
        <v>0</v>
      </c>
      <c r="M292" s="96">
        <v>0</v>
      </c>
      <c r="N292" s="96">
        <v>0</v>
      </c>
      <c r="O292" s="96">
        <v>0</v>
      </c>
      <c r="P292" s="96">
        <v>0</v>
      </c>
    </row>
    <row r="293" spans="1:16" s="109" customFormat="1" ht="15">
      <c r="A293" s="107" t="s">
        <v>14</v>
      </c>
      <c r="B293" s="107" t="s">
        <v>160</v>
      </c>
      <c r="C293" s="107" t="s">
        <v>161</v>
      </c>
      <c r="D293" s="108">
        <v>0</v>
      </c>
      <c r="E293" s="108">
        <v>0</v>
      </c>
      <c r="F293" s="108">
        <v>0</v>
      </c>
      <c r="G293" s="108">
        <v>0</v>
      </c>
      <c r="H293" s="108">
        <v>0</v>
      </c>
      <c r="I293" s="108">
        <v>0</v>
      </c>
      <c r="J293" s="108">
        <v>0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108">
        <v>0</v>
      </c>
    </row>
    <row r="294" spans="1:16" ht="15">
      <c r="A294" s="95" t="s">
        <v>14</v>
      </c>
      <c r="B294" s="95" t="s">
        <v>162</v>
      </c>
      <c r="C294" s="95" t="s">
        <v>161</v>
      </c>
      <c r="D294" s="96">
        <v>0</v>
      </c>
      <c r="E294" s="96">
        <v>0</v>
      </c>
      <c r="F294" s="96">
        <v>0</v>
      </c>
      <c r="G294" s="96">
        <v>0</v>
      </c>
      <c r="H294" s="96">
        <v>0</v>
      </c>
      <c r="I294" s="96">
        <v>0</v>
      </c>
      <c r="J294" s="96">
        <v>0</v>
      </c>
      <c r="K294" s="96">
        <v>0</v>
      </c>
      <c r="L294" s="96">
        <v>0</v>
      </c>
      <c r="M294" s="96">
        <v>0</v>
      </c>
      <c r="N294" s="96">
        <v>0</v>
      </c>
      <c r="O294" s="96">
        <v>0</v>
      </c>
      <c r="P294" s="96">
        <v>0</v>
      </c>
    </row>
    <row r="305" spans="1:16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ht="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ht="1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ht="1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ht="1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ht="1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ht="1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ht="1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ht="1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ht="1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ht="1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ht="1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ht="1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ht="1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ht="1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ht="1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ht="1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ht="1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ht="1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ht="1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ht="1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ht="1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ht="1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ht="1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ht="1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ht="1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ht="1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ht="1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ht="1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ht="1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ht="1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ht="1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ht="1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ht="1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ht="1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ht="1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ht="1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ht="1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ht="1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ht="1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ht="1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ht="1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ht="1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ht="1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ht="1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ht="1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ht="1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ht="1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ht="1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ht="1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ht="1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ht="1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ht="1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ht="1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ht="1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ht="1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ht="1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ht="1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ht="1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ht="1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ht="1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ht="1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ht="1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ht="1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ht="1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ht="1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ht="1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ht="1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ht="1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ht="1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ht="1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ht="1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ht="1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ht="1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ht="1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ht="1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ht="1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ht="1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ht="1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ht="1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ht="1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ht="1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ht="1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ht="1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ht="1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ht="1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ht="1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ht="1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ht="1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ht="1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ht="1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ht="1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ht="1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ht="1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ht="1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ht="1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ht="1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ht="1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ht="1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ht="1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ht="1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ht="1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ht="1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ht="1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ht="1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ht="1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ht="1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ht="1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ht="1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ht="1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ht="1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ht="1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ht="1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ht="1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ht="1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ht="1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ht="1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ht="1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ht="1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ht="1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ht="1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ht="1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ht="1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ht="1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ht="1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ht="1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ht="1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ht="1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ht="1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ht="1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ht="1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ht="1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ht="1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ht="1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ht="1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ht="1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ht="1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ht="1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ht="1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ht="1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ht="1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ht="1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ht="1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ht="1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ht="1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ht="1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ht="1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ht="1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ht="1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ht="1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ht="1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ht="1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ht="1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ht="1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ht="1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ht="1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ht="1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ht="1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ht="1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ht="1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ht="1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ht="1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ht="1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ht="1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ht="1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ht="1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ht="1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ht="1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ht="1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ht="1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ht="1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ht="1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ht="1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ht="1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ht="1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ht="1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ht="1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ht="1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ht="1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ht="1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ht="1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ht="1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ht="1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ht="1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ht="1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ht="1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ht="1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ht="1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ht="1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ht="1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ht="1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ht="1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ht="1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ht="1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ht="1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ht="1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ht="1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ht="1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ht="1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ht="1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ht="1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ht="1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ht="1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ht="1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ht="1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ht="1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ht="1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ht="1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ht="1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ht="1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ht="1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ht="1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ht="1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ht="1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ht="1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ht="1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ht="1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ht="1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ht="1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ht="1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ht="1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ht="1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ht="1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ht="1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ht="1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ht="1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ht="1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ht="1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ht="1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ht="1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ht="1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ht="1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ht="1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ht="1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ht="1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ht="1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ht="1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ht="1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ht="1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ht="1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ht="1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ht="1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ht="1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ht="1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ht="1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ht="1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ht="1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ht="1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ht="1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ht="1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ht="1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ht="1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ht="1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ht="1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ht="1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ht="1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ht="1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ht="1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ht="1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ht="1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ht="1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ht="1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ht="1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ht="1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ht="1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ht="1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ht="1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ht="1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ht="1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ht="1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ht="1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ht="1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ht="1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ht="1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ht="1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ht="1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ht="1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ht="1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ht="1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ht="1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ht="1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ht="1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ht="1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ht="1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ht="1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ht="1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ht="1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ht="1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ht="1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ht="1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ht="1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ht="1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ht="1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ht="1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ht="1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ht="1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ht="1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ht="1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ht="1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ht="1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ht="1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ht="1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ht="1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ht="1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ht="1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ht="1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ht="1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ht="1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ht="1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ht="1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ht="1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ht="1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ht="1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ht="1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ht="1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ht="1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ht="1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ht="1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ht="1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ht="1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ht="1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ht="1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ht="1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ht="1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ht="1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ht="1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ht="1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ht="1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ht="1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ht="1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ht="1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ht="1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ht="1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ht="1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ht="1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ht="1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ht="1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ht="1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ht="1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ht="1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ht="1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ht="1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ht="1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ht="1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ht="1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ht="1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ht="1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ht="1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ht="1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ht="1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ht="1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ht="1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ht="1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ht="1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ht="1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ht="1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ht="1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ht="1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ht="1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ht="1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ht="1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ht="1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ht="1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ht="1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ht="1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ht="1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ht="1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ht="1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ht="1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ht="1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ht="1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ht="1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ht="1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ht="1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ht="1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ht="1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ht="1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ht="1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ht="1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ht="1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ht="1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ht="1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ht="1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ht="1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ht="1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ht="1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ht="1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ht="1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ht="1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ht="1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ht="1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ht="1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ht="1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ht="1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ht="1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ht="1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ht="1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ht="1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ht="1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ht="1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ht="1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ht="1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ht="1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ht="1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ht="1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ht="1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ht="1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ht="1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ht="1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ht="1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ht="1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ht="1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ht="1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ht="1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ht="1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ht="1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ht="1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ht="1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ht="1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ht="1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ht="1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ht="1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ht="1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ht="1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ht="1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ht="1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ht="1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ht="1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ht="1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ht="1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ht="1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ht="1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ht="1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ht="1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ht="1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ht="1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ht="1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ht="1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ht="1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ht="1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ht="1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ht="1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ht="1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ht="1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ht="1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ht="1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ht="1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ht="1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ht="1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ht="1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ht="1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ht="1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ht="1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ht="1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ht="1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ht="1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ht="1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ht="1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ht="1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ht="1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ht="1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ht="1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ht="1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ht="1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ht="1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ht="1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ht="1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ht="1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ht="1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ht="1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ht="1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ht="1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ht="1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ht="1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ht="1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ht="1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ht="1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ht="1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ht="1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ht="1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ht="1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ht="1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ht="1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ht="1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ht="1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ht="1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ht="1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ht="1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ht="1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ht="1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ht="1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ht="1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ht="1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ht="1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ht="1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ht="1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ht="1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ht="1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ht="1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ht="1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ht="1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ht="1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ht="1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ht="1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ht="1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ht="1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ht="1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ht="1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ht="1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ht="1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ht="1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ht="1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ht="1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ht="1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ht="1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ht="1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ht="1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ht="1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ht="1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ht="1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ht="1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ht="1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ht="1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ht="1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ht="1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ht="1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ht="1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ht="1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ht="1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ht="1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ht="1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ht="1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ht="1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ht="1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ht="1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ht="1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ht="1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ht="1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ht="1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ht="1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ht="1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ht="1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ht="1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ht="1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ht="1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ht="1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ht="1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ht="1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ht="1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ht="1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ht="1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ht="1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ht="1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ht="1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ht="1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ht="1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ht="1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ht="1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ht="1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ht="1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ht="1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ht="1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ht="1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ht="1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ht="1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ht="1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ht="1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ht="1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ht="1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ht="1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ht="1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ht="1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ht="1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ht="1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ht="1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ht="1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ht="1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ht="1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ht="1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ht="1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ht="1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ht="1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ht="1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ht="1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ht="1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ht="1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ht="1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ht="1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ht="1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ht="1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ht="1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ht="1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ht="1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ht="1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ht="1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ht="1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ht="1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ht="1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ht="1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ht="1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ht="1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ht="1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ht="1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ht="1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ht="1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ht="1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ht="1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ht="1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ht="1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ht="1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ht="1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ht="1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ht="1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ht="1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ht="1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ht="1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ht="1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ht="1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ht="1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ht="1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ht="1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ht="1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ht="1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ht="1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ht="1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ht="1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ht="1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ht="1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ht="1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ht="1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ht="1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ht="1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ht="1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ht="1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ht="1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ht="1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ht="1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ht="1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ht="1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ht="1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ht="1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ht="1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ht="1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ht="1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ht="1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ht="1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ht="1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ht="1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ht="1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ht="1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ht="1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ht="1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ht="1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ht="1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ht="1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ht="1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ht="1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ht="1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ht="1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ht="1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ht="1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ht="1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ht="1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ht="1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ht="1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ht="1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ht="1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ht="1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ht="1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ht="1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ht="1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ht="1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ht="1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ht="1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ht="1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ht="1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ht="1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ht="1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ht="1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ht="1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ht="1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ht="1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ht="1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ht="1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ht="1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ht="1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ht="1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ht="1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ht="1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ht="1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ht="1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ht="1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ht="1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ht="1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ht="1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ht="1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ht="1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ht="1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ht="1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ht="1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ht="1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ht="1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ht="1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ht="1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ht="1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ht="1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ht="1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ht="1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ht="1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ht="1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ht="1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ht="1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ht="1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ht="1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ht="1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ht="1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ht="1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ht="1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ht="1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ht="1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ht="1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ht="1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ht="1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ht="1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ht="1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ht="1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ht="1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ht="1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ht="1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ht="1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ht="1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ht="1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ht="1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ht="1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ht="1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ht="1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ht="1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ht="1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ht="1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ht="1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ht="1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ht="1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ht="1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ht="1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ht="1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ht="1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ht="1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ht="1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ht="1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ht="1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ht="1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ht="1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ht="1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ht="1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ht="1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ht="1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ht="1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ht="1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ht="1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ht="1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ht="1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ht="1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ht="1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ht="1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ht="1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ht="1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ht="1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ht="1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ht="1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ht="1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ht="1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ht="1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ht="1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ht="1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ht="1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ht="1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ht="1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ht="1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ht="1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ht="1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ht="1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ht="1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ht="1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ht="1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ht="1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ht="1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ht="1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ht="1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ht="1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ht="1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ht="1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ht="1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ht="1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ht="1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ht="1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ht="1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ht="1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ht="1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ht="1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ht="1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ht="1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ht="1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ht="1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ht="1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ht="1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ht="1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ht="1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ht="1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ht="1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ht="1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ht="1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ht="1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ht="1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ht="1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ht="1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ht="1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ht="1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ht="1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ht="1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ht="1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ht="1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ht="1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ht="1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ht="1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ht="1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ht="1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ht="1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ht="1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ht="1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ht="1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ht="1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ht="1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ht="1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ht="1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ht="1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ht="1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ht="1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ht="1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ht="1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ht="1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ht="1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ht="1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ht="1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ht="1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ht="1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ht="1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ht="1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ht="1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ht="1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ht="1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ht="1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ht="1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ht="1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ht="1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ht="1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ht="1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ht="1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ht="1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ht="1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ht="1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ht="1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ht="1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ht="1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ht="1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ht="1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ht="1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ht="1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ht="1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ht="1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ht="1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ht="1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ht="1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ht="1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ht="1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ht="1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ht="1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ht="1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ht="1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ht="1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ht="1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ht="1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ht="1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ht="1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ht="1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ht="1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ht="1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ht="1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ht="1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ht="1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ht="1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ht="1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ht="1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ht="1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ht="1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ht="1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ht="1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ht="1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ht="1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ht="1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ht="1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ht="1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ht="1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ht="1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ht="1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ht="1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ht="1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ht="1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ht="1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ht="1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ht="1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ht="1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ht="1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ht="1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ht="1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ht="1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ht="1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ht="1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ht="1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ht="1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ht="1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ht="1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ht="1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ht="1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ht="1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ht="1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ht="1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ht="1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ht="1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ht="1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ht="1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ht="1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ht="1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ht="1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ht="1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ht="1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ht="1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ht="1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ht="1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ht="1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ht="1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ht="1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ht="1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ht="1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ht="1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ht="1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ht="1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ht="1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ht="1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ht="1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ht="1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ht="1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ht="1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ht="1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ht="1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ht="1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ht="1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ht="1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ht="1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ht="1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ht="1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ht="1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ht="1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ht="1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ht="1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ht="1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ht="1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ht="1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ht="1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ht="1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ht="1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ht="1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ht="1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ht="1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ht="1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ht="1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ht="1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ht="1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ht="1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ht="1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ht="1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ht="1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ht="1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ht="1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ht="1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ht="1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ht="1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ht="1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ht="1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ht="1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ht="1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ht="1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ht="1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ht="1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ht="1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ht="1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ht="1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ht="1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ht="1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ht="1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ht="1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ht="1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ht="1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ht="1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ht="1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ht="1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ht="1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ht="1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ht="1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ht="1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ht="1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ht="1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ht="1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ht="1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ht="1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ht="1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ht="1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ht="1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ht="1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ht="1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ht="1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ht="1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ht="1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ht="1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ht="1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ht="1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ht="1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ht="1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ht="1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ht="1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ht="1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ht="1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ht="1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ht="1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ht="1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ht="1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ht="1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ht="1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ht="1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ht="1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ht="1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ht="1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ht="1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ht="1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ht="1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ht="1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ht="1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ht="1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ht="1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ht="1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ht="1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ht="1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ht="1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ht="1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ht="1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ht="1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ht="1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ht="1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ht="1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ht="1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ht="1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ht="1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ht="1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ht="1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ht="1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ht="1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ht="1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ht="1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ht="1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ht="1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ht="1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ht="1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ht="1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ht="1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ht="1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ht="1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ht="1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ht="1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ht="1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ht="1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ht="1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ht="1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ht="1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ht="1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ht="1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ht="1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ht="1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ht="1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ht="1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ht="1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ht="1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ht="1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ht="1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ht="1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ht="1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ht="1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ht="1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ht="1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ht="1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ht="1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ht="1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ht="1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ht="1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ht="1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ht="1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ht="1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ht="1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ht="1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ht="1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ht="1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ht="1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ht="1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ht="1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ht="1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ht="1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ht="1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ht="1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ht="1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ht="1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ht="1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ht="1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ht="1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ht="1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ht="1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ht="1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ht="1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ht="1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ht="1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ht="1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ht="1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ht="1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ht="1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ht="1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ht="1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ht="1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ht="1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ht="1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ht="1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ht="1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ht="1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ht="1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ht="1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ht="1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ht="1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ht="1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ht="1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ht="1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ht="1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ht="1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ht="1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ht="1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ht="1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ht="1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ht="1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ht="1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ht="1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ht="1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ht="1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ht="1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ht="1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ht="1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ht="1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ht="1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ht="1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ht="1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ht="1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ht="1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ht="1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ht="1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ht="1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ht="1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ht="1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ht="1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ht="1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ht="1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ht="1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ht="1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ht="1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ht="1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ht="1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ht="1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ht="1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ht="1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ht="1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ht="1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ht="1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ht="1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ht="1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ht="1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ht="1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ht="1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ht="1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ht="1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ht="1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ht="1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ht="1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ht="1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ht="1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ht="1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ht="1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ht="1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ht="1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ht="1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ht="1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ht="1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ht="1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ht="1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ht="1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ht="1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ht="1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ht="1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ht="1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ht="1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ht="1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ht="1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ht="1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ht="1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ht="1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ht="1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ht="1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ht="1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ht="1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ht="1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ht="1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ht="1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ht="1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ht="1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ht="1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ht="1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ht="1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ht="1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ht="1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ht="1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ht="1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ht="1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ht="1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ht="1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ht="1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ht="1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ht="1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ht="1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ht="1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ht="1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ht="1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ht="1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ht="1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ht="1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ht="1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ht="1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ht="1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ht="1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ht="1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ht="1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ht="1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ht="1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ht="1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ht="1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ht="1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ht="1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ht="1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ht="1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ht="1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ht="1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ht="1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ht="1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ht="1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ht="1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ht="1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ht="1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ht="1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ht="1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ht="1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ht="1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ht="1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ht="1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ht="1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ht="1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ht="1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ht="1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ht="1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ht="1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ht="1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ht="1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ht="1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ht="1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ht="1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ht="1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ht="1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ht="1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ht="1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ht="1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ht="1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ht="1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ht="1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ht="1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ht="1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ht="1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ht="1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ht="1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ht="1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ht="1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ht="1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ht="1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ht="1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ht="1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ht="1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ht="1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ht="1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ht="1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ht="1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ht="1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ht="1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ht="1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ht="1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ht="1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ht="1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ht="1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ht="1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ht="1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ht="1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ht="1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ht="1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ht="1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ht="1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ht="1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ht="1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ht="1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ht="1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ht="1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ht="1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ht="1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ht="1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ht="1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ht="1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ht="1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ht="1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ht="1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ht="1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ht="1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ht="1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ht="1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ht="1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ht="1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ht="1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ht="1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ht="1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ht="1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ht="1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ht="1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ht="1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ht="1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ht="1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ht="1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ht="1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ht="1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ht="1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ht="1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ht="1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ht="1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ht="1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ht="1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ht="1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ht="1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ht="1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ht="1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ht="1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ht="1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ht="1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ht="1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ht="1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ht="1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ht="1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ht="1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ht="1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ht="1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ht="1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ht="1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ht="1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ht="1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ht="1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ht="1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ht="1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ht="1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ht="1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ht="1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ht="1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ht="1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ht="1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ht="1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ht="1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ht="1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ht="1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ht="1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ht="1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ht="1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ht="1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ht="1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ht="1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ht="1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ht="1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ht="1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ht="1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ht="1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ht="1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ht="1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ht="1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ht="1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ht="1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ht="1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ht="1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ht="1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ht="1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ht="1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ht="1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ht="1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ht="1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ht="1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ht="1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ht="1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ht="1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ht="1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ht="1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ht="1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ht="1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ht="1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ht="1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ht="1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ht="1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ht="1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ht="1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ht="1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ht="1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ht="1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ht="1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ht="1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ht="1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ht="1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ht="1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ht="1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ht="1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ht="1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ht="1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ht="1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ht="1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ht="1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ht="1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ht="1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ht="1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ht="1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ht="1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ht="1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ht="1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ht="1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ht="1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ht="1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ht="1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ht="1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ht="1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ht="1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ht="1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ht="1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ht="1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ht="1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ht="1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ht="1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ht="1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ht="1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ht="1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ht="1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ht="1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ht="1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ht="1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ht="1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ht="1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ht="1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ht="1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ht="1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ht="1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ht="1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ht="1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ht="1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ht="1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ht="1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ht="1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ht="1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ht="1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ht="1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ht="1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ht="1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ht="1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ht="1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ht="1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ht="1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ht="1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ht="1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ht="1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ht="1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ht="1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ht="1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ht="1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ht="1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ht="1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ht="1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ht="1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ht="1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ht="1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ht="1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ht="1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ht="1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ht="1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ht="1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ht="1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ht="1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ht="1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ht="1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ht="1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ht="1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ht="1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ht="1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ht="1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ht="1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ht="1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ht="1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ht="1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ht="1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ht="1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ht="1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ht="1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ht="1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ht="1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ht="1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ht="1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ht="1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ht="1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ht="1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ht="1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ht="1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ht="1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ht="1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ht="1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ht="1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ht="1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ht="1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ht="1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ht="1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ht="1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ht="1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ht="1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ht="1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ht="1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ht="1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ht="1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ht="1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ht="1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ht="1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ht="1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ht="1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ht="1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ht="1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ht="1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ht="1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ht="1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ht="1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ht="1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ht="1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ht="1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ht="1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ht="1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ht="1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ht="1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ht="1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ht="1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ht="1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ht="1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ht="1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ht="1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ht="1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ht="1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ht="1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ht="1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ht="1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ht="1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ht="1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ht="1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ht="1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ht="1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ht="1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ht="1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ht="1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ht="1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ht="1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ht="1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ht="1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ht="1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ht="1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ht="1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ht="1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ht="1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ht="1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ht="1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ht="1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ht="1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ht="1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ht="1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ht="1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ht="1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ht="1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ht="1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ht="1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ht="1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ht="1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ht="1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ht="1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ht="1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ht="1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ht="1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ht="1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ht="1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ht="1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ht="1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ht="1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ht="1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ht="1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ht="1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ht="1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ht="1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ht="1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ht="1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ht="1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ht="1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ht="1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ht="1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ht="1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ht="1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ht="1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ht="1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ht="1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ht="1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ht="1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ht="1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ht="1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ht="1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ht="1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ht="1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ht="1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ht="1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ht="1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ht="1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ht="1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ht="1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ht="1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ht="1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ht="1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ht="1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ht="1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ht="1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ht="1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ht="1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ht="1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ht="1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ht="1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ht="1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ht="1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ht="1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ht="1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ht="1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ht="1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ht="1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ht="1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ht="1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ht="1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ht="1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ht="1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ht="1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ht="1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ht="1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ht="1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ht="1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ht="1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ht="1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ht="1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ht="1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ht="1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ht="1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ht="1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ht="1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ht="1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ht="1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ht="1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ht="1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ht="1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ht="1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ht="1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ht="1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ht="1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ht="1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ht="1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ht="1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ht="1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ht="1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ht="1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ht="1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ht="1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ht="1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ht="1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ht="1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ht="1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ht="1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ht="1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ht="1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ht="1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ht="1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ht="1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ht="1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ht="1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ht="1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ht="1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ht="1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ht="1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ht="1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ht="1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ht="1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ht="1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ht="1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ht="1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ht="1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ht="1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ht="1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ht="1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ht="1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ht="1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ht="1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ht="1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ht="1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ht="1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ht="1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ht="1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ht="1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ht="1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ht="1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ht="1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ht="1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ht="1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ht="1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ht="1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ht="1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ht="1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ht="1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ht="1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ht="1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ht="1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ht="1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ht="1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ht="1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ht="1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ht="1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ht="1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ht="1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ht="1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ht="1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ht="1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ht="1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ht="1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ht="1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ht="1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ht="1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ht="1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ht="1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ht="1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ht="1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ht="1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ht="1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ht="1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ht="1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ht="1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ht="1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ht="1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ht="1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ht="1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ht="1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ht="1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ht="1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ht="1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ht="1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ht="1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ht="1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ht="1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ht="1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ht="1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ht="1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ht="1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ht="1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ht="1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ht="1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ht="1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ht="1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ht="1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ht="1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ht="1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ht="1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ht="1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ht="1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ht="1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ht="1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ht="1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ht="1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ht="1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ht="1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ht="1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ht="1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ht="1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ht="1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ht="1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ht="1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ht="1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ht="1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ht="1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ht="1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ht="1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ht="1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ht="1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ht="1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ht="1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ht="1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ht="1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ht="1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ht="1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ht="1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ht="1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ht="1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ht="1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ht="1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ht="1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ht="1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ht="1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ht="1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ht="1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ht="1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ht="1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ht="1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ht="1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ht="1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ht="1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ht="1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ht="1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ht="1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ht="1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ht="1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ht="1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ht="1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ht="1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ht="1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ht="1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ht="1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ht="1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ht="1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ht="1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ht="1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ht="1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ht="1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ht="1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ht="1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ht="1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ht="1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ht="1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ht="1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ht="1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ht="1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ht="1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ht="1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ht="1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ht="1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ht="1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ht="1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ht="1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ht="1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ht="1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ht="1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ht="1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ht="1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ht="1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ht="1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ht="1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ht="1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ht="1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ht="1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ht="1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ht="1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ht="1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ht="1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ht="1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ht="1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ht="1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ht="1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ht="1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ht="1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ht="1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ht="1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ht="1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ht="1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ht="1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  <row r="4258" spans="1:16" ht="1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</row>
    <row r="4259" spans="1:16" ht="1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</row>
    <row r="4260" spans="1:16" ht="1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</row>
    <row r="4261" spans="1:16" ht="1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</row>
    <row r="4262" spans="1:16" ht="1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</row>
    <row r="4263" spans="1:16" ht="1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</row>
    <row r="4264" spans="1:16" ht="1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</row>
    <row r="4265" spans="1:16" ht="1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</row>
    <row r="4266" spans="1:16" ht="1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</row>
    <row r="4267" spans="1:16" ht="1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</row>
    <row r="4268" spans="1:16" ht="1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</row>
    <row r="4269" spans="1:16" ht="1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</row>
    <row r="4270" spans="1:16" ht="1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</row>
    <row r="4271" spans="1:16" ht="1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</row>
    <row r="4272" spans="1:16" ht="1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</row>
    <row r="4273" spans="1:16" ht="1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</row>
    <row r="4274" spans="1:16" ht="1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</row>
    <row r="4275" spans="1:16" ht="1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</row>
    <row r="4276" spans="1:16" ht="1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</row>
    <row r="4277" spans="1:16" ht="1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</row>
    <row r="4278" spans="1:16" ht="1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</row>
    <row r="4279" spans="1:16" ht="1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</row>
    <row r="4280" spans="1:16" ht="1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</row>
    <row r="4281" spans="1:16" ht="1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</row>
    <row r="4282" spans="1:16" ht="1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</row>
    <row r="4283" spans="1:16" ht="1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</row>
    <row r="4284" spans="1:16" ht="1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</row>
    <row r="4285" spans="1:16" ht="1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</row>
    <row r="4286" spans="1:16" ht="1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</row>
    <row r="4287" spans="1:16" ht="1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</row>
    <row r="4288" spans="1:16" ht="1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</row>
    <row r="4289" spans="1:16" ht="1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</row>
    <row r="4290" spans="1:16" ht="1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</row>
    <row r="4291" spans="1:16" ht="1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</row>
    <row r="4292" spans="1:16" ht="1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</row>
    <row r="4293" spans="1:16" ht="1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</row>
    <row r="4294" spans="1:16" ht="1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</row>
    <row r="4295" spans="1:16" ht="1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</row>
    <row r="4296" spans="1:16" ht="1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</row>
    <row r="4297" spans="1:16" ht="1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</row>
    <row r="4298" spans="1:16" ht="1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</row>
    <row r="4299" spans="1:16" ht="1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</row>
    <row r="4300" spans="1:16" ht="1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</row>
    <row r="4301" spans="1:16" ht="1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</row>
    <row r="4302" spans="1:16" ht="1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</row>
    <row r="4303" spans="1:16" ht="1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</row>
    <row r="4304" spans="1:16" ht="1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</row>
    <row r="4305" spans="1:16" ht="1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</row>
    <row r="4306" spans="1:16" ht="1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</row>
    <row r="4307" spans="1:16" ht="1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</row>
    <row r="4308" spans="1:16" ht="1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</row>
    <row r="4309" spans="1:16" ht="1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</row>
    <row r="4310" spans="1:16" ht="1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</row>
    <row r="4311" spans="1:16" ht="1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</row>
    <row r="4312" spans="1:16" ht="1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</row>
    <row r="4313" spans="1:16" ht="1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</row>
    <row r="4314" spans="1:16" ht="1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</row>
    <row r="4315" spans="1:16" ht="1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</row>
    <row r="4316" spans="1:16" ht="1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</row>
    <row r="4317" spans="1:16" ht="1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</row>
    <row r="4318" spans="1:16" ht="1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</row>
    <row r="4319" spans="1:16" ht="1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</row>
    <row r="4320" spans="1:16" ht="1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</row>
    <row r="4321" spans="1:16" ht="1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</row>
    <row r="4322" spans="1:16" ht="1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</row>
    <row r="4323" spans="1:16" ht="1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</row>
    <row r="4324" spans="1:16" ht="1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</row>
    <row r="4325" spans="1:16" ht="1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</row>
    <row r="4326" spans="1:16" ht="1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</row>
    <row r="4327" spans="1:16" ht="1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</row>
    <row r="4328" spans="1:16" ht="1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</row>
    <row r="4329" spans="1:16" ht="1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</row>
    <row r="4330" spans="1:16" ht="1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</row>
    <row r="4331" spans="1:16" ht="1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</row>
    <row r="4332" spans="1:16" ht="1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</row>
    <row r="4333" spans="1:16" ht="1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</row>
    <row r="4334" spans="1:16" ht="1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</row>
    <row r="4335" spans="1:16" ht="1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</row>
    <row r="4336" spans="1:16" ht="1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</row>
    <row r="4337" spans="1:16" ht="1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</row>
    <row r="4338" spans="1:16" ht="1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</row>
    <row r="4339" spans="1:16" ht="1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</row>
    <row r="4340" spans="1:16" ht="1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</row>
    <row r="4341" spans="1:16" ht="1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</row>
    <row r="4342" spans="1:16" ht="1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</row>
    <row r="4343" spans="1:16" ht="1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</row>
    <row r="4344" spans="1:16" ht="1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</row>
    <row r="4345" spans="1:16" ht="1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</row>
    <row r="4346" spans="1:16" ht="1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</row>
    <row r="4347" spans="1:16" ht="1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</row>
    <row r="4348" spans="1:16" ht="1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</row>
    <row r="4349" spans="1:16" ht="1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</row>
    <row r="4350" spans="1:16" ht="1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</row>
    <row r="4351" spans="1:16" ht="1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</row>
    <row r="4352" spans="1:16" ht="1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</row>
    <row r="4353" spans="1:16" ht="1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</row>
    <row r="4354" spans="1:16" ht="1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</row>
    <row r="4355" spans="1:16" ht="1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</row>
    <row r="4356" spans="1:16" ht="1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</row>
    <row r="4357" spans="1:16" ht="1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</row>
    <row r="4358" spans="1:16" ht="1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</row>
    <row r="4359" spans="1:16" ht="1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</row>
    <row r="4360" spans="1:16" ht="1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</row>
    <row r="4361" spans="1:16" ht="1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</row>
    <row r="4362" spans="1:16" ht="1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</row>
    <row r="4363" spans="1:16" ht="1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</row>
    <row r="4364" spans="1:16" ht="1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</row>
    <row r="4365" spans="1:16" ht="1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</row>
    <row r="4366" spans="1:16" ht="1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</row>
    <row r="4367" spans="1:16" ht="1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</row>
    <row r="4368" spans="1:16" ht="1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</row>
    <row r="4369" spans="1:16" ht="1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</row>
    <row r="4370" spans="1:16" ht="1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</row>
    <row r="4371" spans="1:16" ht="1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</row>
    <row r="4372" spans="1:16" ht="1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</row>
    <row r="4373" spans="1:16" ht="1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</row>
    <row r="4374" spans="1:16" ht="1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</row>
    <row r="4375" spans="1:16" ht="1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</row>
    <row r="4376" spans="1:16" ht="1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</row>
    <row r="4377" spans="1:16" ht="1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</row>
    <row r="4378" spans="1:16" ht="1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</row>
    <row r="4379" spans="1:16" ht="1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</row>
    <row r="4380" spans="1:16" ht="1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</row>
    <row r="4381" spans="1:16" ht="1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</row>
    <row r="4382" spans="1:16" ht="1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</row>
    <row r="4383" spans="1:16" ht="1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</row>
    <row r="4384" spans="1:16" ht="1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</row>
    <row r="4385" spans="1:16" ht="1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</row>
    <row r="4386" spans="1:16" ht="1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</row>
    <row r="4387" spans="1:16" ht="1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</row>
    <row r="4388" spans="1:16" ht="1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</row>
    <row r="4389" spans="1:16" ht="1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</row>
    <row r="4390" spans="1:16" ht="1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</row>
    <row r="4391" spans="1:16" ht="1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</row>
    <row r="4392" spans="1:16" ht="1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</row>
    <row r="4393" spans="1:16" ht="1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</row>
    <row r="4394" spans="1:16" ht="1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</row>
    <row r="4395" spans="1:16" ht="1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</row>
    <row r="4396" spans="1:16" ht="1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</row>
    <row r="4397" spans="1:16" ht="1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</row>
    <row r="4398" spans="1:16" ht="1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</row>
    <row r="4399" spans="1:16" ht="1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</row>
    <row r="4400" spans="1:16" ht="1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</row>
    <row r="4401" spans="1:16" ht="1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</row>
    <row r="4402" spans="1:16" ht="1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</row>
    <row r="4403" spans="1:16" ht="1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</row>
    <row r="4404" spans="1:16" ht="1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</row>
    <row r="4405" spans="1:16" ht="1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</row>
    <row r="4406" spans="1:16" ht="1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</row>
    <row r="4407" spans="1:16" ht="1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</row>
    <row r="4408" spans="1:16" ht="1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</row>
    <row r="4409" spans="1:16" ht="1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</row>
    <row r="4410" spans="1:16" ht="1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</row>
    <row r="4411" spans="1:16" ht="1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</row>
    <row r="4412" spans="1:16" ht="1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</row>
    <row r="4413" spans="1:16" ht="1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</row>
    <row r="4414" spans="1:16" ht="1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</row>
    <row r="4415" spans="1:16" ht="1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</row>
    <row r="4416" spans="1:16" ht="1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</row>
    <row r="4417" spans="1:16" ht="1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</row>
    <row r="4418" spans="1:16" ht="1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</row>
    <row r="4419" spans="1:16" ht="1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</row>
    <row r="4420" spans="1:16" ht="1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</row>
    <row r="4421" spans="1:16" ht="1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</row>
    <row r="4422" spans="1:16" ht="1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</row>
    <row r="4423" spans="1:16" ht="1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</row>
    <row r="4424" spans="1:16" ht="1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</row>
    <row r="4425" spans="1:16" ht="1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</row>
    <row r="4426" spans="1:16" ht="1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</row>
    <row r="4427" spans="1:16" ht="1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</row>
    <row r="4428" spans="1:16" ht="1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</row>
    <row r="4429" spans="1:16" ht="1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</row>
    <row r="4430" spans="1:16" ht="1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</row>
    <row r="4431" spans="1:16" ht="1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</row>
    <row r="4432" spans="1:16" ht="1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</row>
    <row r="4433" spans="1:16" ht="1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</row>
    <row r="4434" spans="1:16" ht="1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</row>
    <row r="4435" spans="1:16" ht="1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</row>
    <row r="4436" spans="1:16" ht="1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</row>
    <row r="4437" spans="1:16" ht="1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</row>
    <row r="4438" spans="1:16" ht="1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</row>
    <row r="4439" spans="1:16" ht="1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</row>
    <row r="4440" spans="1:16" ht="1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</row>
    <row r="4441" spans="1:16" ht="1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</row>
    <row r="4442" spans="1:16" ht="1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</row>
    <row r="4443" spans="1:16" ht="1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</row>
    <row r="4444" spans="1:16" ht="1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</row>
    <row r="4445" spans="1:16" ht="1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</row>
    <row r="4446" spans="1:16" ht="1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</row>
    <row r="4447" spans="1:16" ht="1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</row>
    <row r="4448" spans="1:16" ht="1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</row>
    <row r="4449" spans="1:16" ht="1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</row>
    <row r="4450" spans="1:16" ht="1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</row>
    <row r="4451" spans="1:16" ht="1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</row>
    <row r="4452" spans="1:16" ht="1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</row>
    <row r="4453" spans="1:16" ht="1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</row>
    <row r="4454" spans="1:16" ht="1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</row>
    <row r="4455" spans="1:16" ht="1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</row>
    <row r="4456" spans="1:16" ht="1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</row>
    <row r="4457" spans="1:16" ht="1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</row>
    <row r="4458" spans="1:16" ht="1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</row>
    <row r="4459" spans="1:16" ht="1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</row>
    <row r="4460" spans="1:16" ht="1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</row>
    <row r="4461" spans="1:16" ht="1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</row>
    <row r="4462" spans="1:16" ht="1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</row>
    <row r="4463" spans="1:16" ht="1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</row>
    <row r="4464" spans="1:16" ht="1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</row>
    <row r="4465" spans="1:16" ht="1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</row>
    <row r="4466" spans="1:16" ht="1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</row>
    <row r="4467" spans="1:16" ht="1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</row>
    <row r="4468" spans="1:16" ht="1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</row>
    <row r="4469" spans="1:16" ht="1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</row>
    <row r="4470" spans="1:16" ht="1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</row>
    <row r="4471" spans="1:16" ht="1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</row>
    <row r="4472" spans="1:16" ht="1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</row>
    <row r="4473" spans="1:16" ht="1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</row>
    <row r="4474" spans="1:16" ht="1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</row>
    <row r="4475" spans="1:16" ht="1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</row>
    <row r="4476" spans="1:16" ht="1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</row>
    <row r="4477" spans="1:16" ht="1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</row>
    <row r="4478" spans="1:16" ht="1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</row>
    <row r="4479" spans="1:16" ht="1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</row>
    <row r="4480" spans="1:16" ht="1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</row>
    <row r="4481" spans="1:16" ht="1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</row>
    <row r="4482" spans="1:16" ht="1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</row>
    <row r="4483" spans="1:16" ht="1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</row>
    <row r="4484" spans="1:16" ht="1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</row>
    <row r="4485" spans="1:16" ht="1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</row>
    <row r="4486" spans="1:16" ht="1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</row>
    <row r="4487" spans="1:16" ht="1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</row>
    <row r="4488" spans="1:16" ht="1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</row>
    <row r="4489" spans="1:16" ht="1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</row>
    <row r="4490" spans="1:16" ht="1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</row>
    <row r="4491" spans="1:16" ht="1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</row>
    <row r="4492" spans="1:16" ht="1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</row>
    <row r="4493" spans="1:16" ht="1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</row>
    <row r="4494" spans="1:16" ht="1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</row>
    <row r="4495" spans="1:16" ht="1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</row>
    <row r="4496" spans="1:16" ht="1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</row>
    <row r="4497" spans="1:16" ht="1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</row>
    <row r="4498" spans="1:16" ht="1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</row>
    <row r="4499" spans="1:16" ht="1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</row>
    <row r="4500" spans="1:16" ht="1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</row>
    <row r="4501" spans="1:16" ht="1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</row>
    <row r="4502" spans="1:16" ht="1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</row>
    <row r="4503" spans="1:16" ht="1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</row>
    <row r="4504" spans="1:16" ht="1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</row>
    <row r="4505" spans="1:16" ht="1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</row>
    <row r="4506" spans="1:16" ht="1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</row>
    <row r="4507" spans="1:16" ht="1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</row>
    <row r="4508" spans="1:16" ht="1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</row>
    <row r="4509" spans="1:16" ht="1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</row>
    <row r="4510" spans="1:16" ht="1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</row>
    <row r="4511" spans="1:16" ht="1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</row>
    <row r="4512" spans="1:16" ht="1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</row>
    <row r="4513" spans="1:16" ht="1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</row>
    <row r="4514" spans="1:16" ht="1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</row>
    <row r="4515" spans="1:16" ht="1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</row>
    <row r="4516" spans="1:16" ht="1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</row>
    <row r="4517" spans="1:16" ht="1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</row>
    <row r="4518" spans="1:16" ht="1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</row>
    <row r="4519" spans="1:16" ht="1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</row>
    <row r="4520" spans="1:16" ht="1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</row>
    <row r="4521" spans="1:16" ht="1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</row>
    <row r="4522" spans="1:16" ht="1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</row>
    <row r="4523" spans="1:16" ht="1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</row>
    <row r="4524" spans="1:16" ht="1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</row>
    <row r="4525" spans="1:16" ht="1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</row>
    <row r="4526" spans="1:16" ht="1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</row>
    <row r="4527" spans="1:16" ht="1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</row>
    <row r="4528" spans="1:16" ht="1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</row>
    <row r="4529" spans="1:16" ht="1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</row>
    <row r="4530" spans="1:16" ht="1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</row>
    <row r="4531" spans="1:16" ht="1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</row>
    <row r="4532" spans="1:16" ht="1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</row>
    <row r="4533" spans="1:16" ht="1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</row>
    <row r="4534" spans="1:16" ht="1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</row>
    <row r="4535" spans="1:16" ht="1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</row>
    <row r="4536" spans="1:16" ht="1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</row>
    <row r="4537" spans="1:16" ht="1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</row>
    <row r="4538" spans="1:16" ht="1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</row>
    <row r="4539" spans="1:16" ht="1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</row>
    <row r="4540" spans="1:16" ht="1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</row>
    <row r="4541" spans="1:16" ht="1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</row>
    <row r="4542" spans="1:16" ht="1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</row>
    <row r="4543" spans="1:16" ht="1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</row>
    <row r="4544" spans="1:16" ht="1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</row>
    <row r="4545" spans="1:16" ht="1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</row>
    <row r="4546" spans="1:16" ht="1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</row>
    <row r="4547" spans="1:16" ht="1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</row>
    <row r="4548" spans="1:16" ht="1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</row>
    <row r="4549" spans="1:16" ht="1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</row>
    <row r="4550" spans="1:16" ht="1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</row>
    <row r="4551" spans="1:16" ht="1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</row>
    <row r="4552" spans="1:16" ht="1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</row>
    <row r="4553" spans="1:16" ht="1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</row>
    <row r="4554" spans="1:16" ht="1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</row>
    <row r="4555" spans="1:16" ht="1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</row>
    <row r="4556" spans="1:16" ht="1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</row>
    <row r="4557" spans="1:16" ht="1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</row>
    <row r="4558" spans="1:16" ht="1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</row>
    <row r="4559" spans="1:16" ht="1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</row>
    <row r="4560" spans="1:16" ht="1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</row>
    <row r="4561" spans="1:16" ht="1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</row>
    <row r="4562" spans="1:16" ht="1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</row>
    <row r="4563" spans="1:16" ht="1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</row>
    <row r="4564" spans="1:16" ht="1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</row>
    <row r="4565" spans="1:16" ht="1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</row>
    <row r="4566" spans="1:16" ht="1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</row>
    <row r="4567" spans="1:16" ht="1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</row>
    <row r="4568" spans="1:16" ht="1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</row>
    <row r="4569" spans="1:16" ht="1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</row>
    <row r="4570" spans="1:16" ht="1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</row>
    <row r="4571" spans="1:16" ht="1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</row>
    <row r="4572" spans="1:16" ht="1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</row>
    <row r="4573" spans="1:16" ht="1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</row>
    <row r="4574" spans="1:16" ht="1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</row>
    <row r="4575" spans="1:16" ht="1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</row>
    <row r="4576" spans="1:16" ht="1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</row>
    <row r="4577" spans="1:16" ht="1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</row>
    <row r="4578" spans="1:16" ht="1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</row>
    <row r="4579" spans="1:16" ht="1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</row>
    <row r="4580" spans="1:16" ht="1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</row>
    <row r="4581" spans="1:16" ht="1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</row>
    <row r="4582" spans="1:16" ht="1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</row>
    <row r="4583" spans="1:16" ht="1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</row>
    <row r="4584" spans="1:16" ht="1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</row>
    <row r="4585" spans="1:16" ht="1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</row>
    <row r="4586" spans="1:16" ht="1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</row>
    <row r="4587" spans="1:16" ht="1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</row>
    <row r="4588" spans="1:16" ht="1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</row>
    <row r="4589" spans="1:16" ht="1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</row>
    <row r="4590" spans="1:16" ht="1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</row>
    <row r="4591" spans="1:16" ht="1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</row>
    <row r="4592" spans="1:16" ht="1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</row>
    <row r="4593" spans="1:16" ht="1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</row>
    <row r="4594" spans="1:16" ht="1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</row>
    <row r="4595" spans="1:16" ht="1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</row>
    <row r="4596" spans="1:16" ht="1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</row>
    <row r="4597" spans="1:16" ht="1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</row>
    <row r="4598" spans="1:16" ht="1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</row>
    <row r="4599" spans="1:16" ht="1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</row>
    <row r="4600" spans="1:16" ht="1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</row>
    <row r="4601" spans="1:16" ht="1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</row>
    <row r="4602" spans="1:16" ht="1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</row>
    <row r="4603" spans="1:16" ht="1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</row>
    <row r="4604" spans="1:16" ht="1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</row>
    <row r="4605" spans="1:16" ht="1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</row>
    <row r="4606" spans="1:16" ht="1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</row>
    <row r="4607" spans="1:16" ht="1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</row>
    <row r="4608" spans="1:16" ht="1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</row>
    <row r="4609" spans="1:16" ht="1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</row>
    <row r="4610" spans="1:16" ht="1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</row>
    <row r="4611" spans="1:16" ht="1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</row>
    <row r="4612" spans="1:16" ht="1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</row>
    <row r="4613" spans="1:16" ht="1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</row>
    <row r="4614" spans="1:16" ht="1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</row>
    <row r="4615" spans="1:16" ht="1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</row>
    <row r="4616" spans="1:16" ht="1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</row>
    <row r="4617" spans="1:16" ht="1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</row>
    <row r="4618" spans="1:16" ht="1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</row>
    <row r="4619" spans="1:16" ht="1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</row>
    <row r="4620" spans="1:16" ht="1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</row>
    <row r="4621" spans="1:16" ht="1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</row>
    <row r="4622" spans="1:16" ht="1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</row>
    <row r="4623" spans="1:16" ht="1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</row>
    <row r="4624" spans="1:16" ht="1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</row>
    <row r="4625" spans="1:16" ht="1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</row>
    <row r="4626" spans="1:16" ht="1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</row>
    <row r="4627" spans="1:16" ht="1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</row>
    <row r="4628" spans="1:16" ht="1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</row>
    <row r="4629" spans="1:16" ht="1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</row>
    <row r="4630" spans="1:16" ht="1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</row>
    <row r="4631" spans="1:16" ht="1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</row>
    <row r="4632" spans="1:16" ht="1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</row>
    <row r="4633" spans="1:16" ht="1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</row>
    <row r="4634" spans="1:16" ht="1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</row>
    <row r="4635" spans="1:16" ht="1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</row>
    <row r="4636" spans="1:16" ht="1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</row>
    <row r="4637" spans="1:16" ht="1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</row>
    <row r="4638" spans="1:16" ht="1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</row>
    <row r="4639" spans="1:16" ht="1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</row>
    <row r="4640" spans="1:16" ht="1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</row>
    <row r="4641" spans="1:16" ht="1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</row>
    <row r="4642" spans="1:16" ht="1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</row>
    <row r="4643" spans="1:16" ht="1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</row>
    <row r="4644" spans="1:16" ht="1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</row>
    <row r="4645" spans="1:16" ht="1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</row>
    <row r="4646" spans="1:16" ht="1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</row>
    <row r="4647" spans="1:16" ht="1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</row>
    <row r="4648" spans="1:16" ht="1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</row>
    <row r="4649" spans="1:16" ht="1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</row>
    <row r="4650" spans="1:16" ht="1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</row>
    <row r="4651" spans="1:16" ht="1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</row>
    <row r="4652" spans="1:16" ht="1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</row>
    <row r="4653" spans="1:16" ht="1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</row>
    <row r="4654" spans="1:16" ht="1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</row>
    <row r="4655" spans="1:16" ht="1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</row>
    <row r="4656" spans="1:16" ht="1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</row>
    <row r="4657" spans="1:16" ht="1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</row>
    <row r="4658" spans="1:16" ht="1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</row>
    <row r="4659" spans="1:16" ht="1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</row>
    <row r="4660" spans="1:16" ht="1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</row>
    <row r="4661" spans="1:16" ht="1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</row>
    <row r="4662" spans="1:16" ht="1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</row>
    <row r="4663" spans="1:16" ht="1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</row>
    <row r="4664" spans="1:16" ht="1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</row>
    <row r="4665" spans="1:16" ht="1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</row>
    <row r="4666" spans="1:16" ht="1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</row>
    <row r="4667" spans="1:16" ht="1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</row>
    <row r="4668" spans="1:16" ht="1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</row>
    <row r="4669" spans="1:16" ht="1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</row>
    <row r="4670" spans="1:16" ht="1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</row>
    <row r="4671" spans="1:16" ht="1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</row>
    <row r="4672" spans="1:16" ht="1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</row>
    <row r="4673" spans="1:16" ht="1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</row>
    <row r="4674" spans="1:16" ht="1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</row>
    <row r="4675" spans="1:16" ht="1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</row>
    <row r="4676" spans="1:16" ht="1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</row>
    <row r="4677" spans="1:16" ht="1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</row>
    <row r="4678" spans="1:16" ht="1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</row>
    <row r="4679" spans="1:16" ht="1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</row>
    <row r="4680" spans="1:16" ht="1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</row>
    <row r="4681" spans="1:16" ht="1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</row>
    <row r="4682" spans="1:16" ht="1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</row>
    <row r="4683" spans="1:16" ht="1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</row>
    <row r="4684" spans="1:16" ht="1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</row>
    <row r="4685" spans="1:16" ht="1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</row>
    <row r="4686" spans="1:16" ht="1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</row>
    <row r="4687" spans="1:16" ht="1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</row>
    <row r="4688" spans="1:16" ht="1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</row>
    <row r="4689" spans="1:16" ht="1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</row>
    <row r="4690" spans="1:16" ht="1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</row>
    <row r="4691" spans="1:16" ht="1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</row>
    <row r="4692" spans="1:16" ht="1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</row>
    <row r="4693" spans="1:16" ht="1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</row>
    <row r="4694" spans="1:16" ht="1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</row>
    <row r="4695" spans="1:16" ht="1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</row>
    <row r="4696" spans="1:16" ht="1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</row>
    <row r="4697" spans="1:16" ht="1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</row>
    <row r="4698" spans="1:16" ht="1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</row>
    <row r="4699" spans="1:16" ht="1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</row>
    <row r="4700" spans="1:16" ht="1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</row>
    <row r="4701" spans="1:16" ht="1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</row>
    <row r="4702" spans="1:16" ht="1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5"/>
  <cols>
    <col min="1" max="1" width="64.8515625" style="4" customWidth="1"/>
    <col min="2" max="13" width="17.57421875" style="37" customWidth="1"/>
    <col min="14" max="14" width="19.28125" style="37" bestFit="1" customWidth="1"/>
    <col min="15" max="16384" width="11.421875" style="3" customWidth="1"/>
  </cols>
  <sheetData>
    <row r="1" s="101" customFormat="1" ht="15.75" thickBot="1"/>
    <row r="2" spans="1:14" s="102" customFormat="1" ht="18.75">
      <c r="A2" s="110" t="s">
        <v>778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102" customFormat="1" ht="19.5" thickBot="1">
      <c r="A3" s="113" t="s">
        <v>777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3" ht="15" thickBot="1">
      <c r="A4" s="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s="103" customFormat="1" ht="13.5" thickBot="1">
      <c r="A5" s="104" t="s">
        <v>219</v>
      </c>
      <c r="B5" s="105" t="s">
        <v>313</v>
      </c>
      <c r="C5" s="105" t="s">
        <v>314</v>
      </c>
      <c r="D5" s="106" t="s">
        <v>315</v>
      </c>
      <c r="E5" s="106" t="s">
        <v>510</v>
      </c>
      <c r="F5" s="106" t="s">
        <v>316</v>
      </c>
      <c r="G5" s="106" t="s">
        <v>317</v>
      </c>
      <c r="H5" s="106" t="s">
        <v>318</v>
      </c>
      <c r="I5" s="106" t="s">
        <v>319</v>
      </c>
      <c r="J5" s="106" t="s">
        <v>320</v>
      </c>
      <c r="K5" s="106" t="s">
        <v>321</v>
      </c>
      <c r="L5" s="106" t="s">
        <v>322</v>
      </c>
      <c r="M5" s="106" t="s">
        <v>323</v>
      </c>
      <c r="N5" s="105" t="s">
        <v>324</v>
      </c>
    </row>
    <row r="6" spans="1:14" s="5" customFormat="1" ht="15.75" thickBot="1">
      <c r="A6" s="33" t="s">
        <v>220</v>
      </c>
      <c r="B6" s="38">
        <f aca="true" t="shared" si="0" ref="B6:J6">+B7+B9+B11+B15+B16+B18+B19+B23+B25</f>
        <v>208285621</v>
      </c>
      <c r="C6" s="38">
        <f t="shared" si="0"/>
        <v>82074197</v>
      </c>
      <c r="D6" s="38">
        <f t="shared" si="0"/>
        <v>101796524</v>
      </c>
      <c r="E6" s="38">
        <f t="shared" si="0"/>
        <v>71754429</v>
      </c>
      <c r="F6" s="38">
        <f t="shared" si="0"/>
        <v>70020826</v>
      </c>
      <c r="G6" s="38">
        <f t="shared" si="0"/>
        <v>84745484</v>
      </c>
      <c r="H6" s="38">
        <f t="shared" si="0"/>
        <v>67394998</v>
      </c>
      <c r="I6" s="38">
        <f t="shared" si="0"/>
        <v>72008851</v>
      </c>
      <c r="J6" s="38">
        <f t="shared" si="0"/>
        <v>123047337</v>
      </c>
      <c r="K6" s="38">
        <f>+K7+K9+K11+K15+K16+K18+K19+K23+K25</f>
        <v>64393431</v>
      </c>
      <c r="L6" s="38">
        <f>+L7+L9+L11+L15+L16+L18+L19+L23+L25</f>
        <v>66529899</v>
      </c>
      <c r="M6" s="38">
        <f>+M7+M9+M11+M15+M16+M18+M19+M23+M25</f>
        <v>113749750</v>
      </c>
      <c r="N6" s="39">
        <f aca="true" t="shared" si="1" ref="N6:N34">SUM(B6:M6)</f>
        <v>1125801347</v>
      </c>
    </row>
    <row r="7" spans="1:14" ht="12.75">
      <c r="A7" s="6" t="s">
        <v>546</v>
      </c>
      <c r="B7" s="40">
        <f aca="true" t="shared" si="2" ref="B7:M7">SUM(B8)</f>
        <v>12893</v>
      </c>
      <c r="C7" s="40">
        <f t="shared" si="2"/>
        <v>340295</v>
      </c>
      <c r="D7" s="40">
        <f t="shared" si="2"/>
        <v>295881</v>
      </c>
      <c r="E7" s="40">
        <f t="shared" si="2"/>
        <v>94780</v>
      </c>
      <c r="F7" s="40">
        <f t="shared" si="2"/>
        <v>348678</v>
      </c>
      <c r="G7" s="40">
        <f t="shared" si="2"/>
        <v>1407403</v>
      </c>
      <c r="H7" s="40">
        <f t="shared" si="2"/>
        <v>175382</v>
      </c>
      <c r="I7" s="40">
        <f t="shared" si="2"/>
        <v>863523</v>
      </c>
      <c r="J7" s="40">
        <f t="shared" si="2"/>
        <v>176971</v>
      </c>
      <c r="K7" s="40">
        <f t="shared" si="2"/>
        <v>243988</v>
      </c>
      <c r="L7" s="40">
        <f t="shared" si="2"/>
        <v>240554</v>
      </c>
      <c r="M7" s="40">
        <f t="shared" si="2"/>
        <v>65982</v>
      </c>
      <c r="N7" s="41">
        <f t="shared" si="1"/>
        <v>4266330</v>
      </c>
    </row>
    <row r="8" spans="1:14" ht="27.75" thickBot="1">
      <c r="A8" s="7" t="s">
        <v>545</v>
      </c>
      <c r="B8" s="62">
        <f>+'PRESUPUESTO 2014'!D8</f>
        <v>12893</v>
      </c>
      <c r="C8" s="62">
        <f>+'PRESUPUESTO 2014'!E8</f>
        <v>340295</v>
      </c>
      <c r="D8" s="62">
        <f>+'PRESUPUESTO 2014'!F8</f>
        <v>295881</v>
      </c>
      <c r="E8" s="62">
        <f>+'PRESUPUESTO 2014'!G8</f>
        <v>94780</v>
      </c>
      <c r="F8" s="62">
        <f>+'PRESUPUESTO 2014'!H8</f>
        <v>348678</v>
      </c>
      <c r="G8" s="62">
        <f>+'PRESUPUESTO 2014'!I8</f>
        <v>1407403</v>
      </c>
      <c r="H8" s="62">
        <f>+'PRESUPUESTO 2014'!J8</f>
        <v>175382</v>
      </c>
      <c r="I8" s="62">
        <f>+'PRESUPUESTO 2014'!K8</f>
        <v>863523</v>
      </c>
      <c r="J8" s="62">
        <f>+'PRESUPUESTO 2014'!L8</f>
        <v>176971</v>
      </c>
      <c r="K8" s="62">
        <f>+'PRESUPUESTO 2014'!M8</f>
        <v>243988</v>
      </c>
      <c r="L8" s="62">
        <f>+'PRESUPUESTO 2014'!N8</f>
        <v>240554</v>
      </c>
      <c r="M8" s="62">
        <f>+'PRESUPUESTO 2014'!O8</f>
        <v>65982</v>
      </c>
      <c r="N8" s="42">
        <f t="shared" si="1"/>
        <v>4266330</v>
      </c>
    </row>
    <row r="9" spans="1:14" ht="12.75">
      <c r="A9" s="6" t="s">
        <v>221</v>
      </c>
      <c r="B9" s="43">
        <f>SUM(B10)</f>
        <v>90699841</v>
      </c>
      <c r="C9" s="44">
        <f>SUM(C10)</f>
        <v>20135745</v>
      </c>
      <c r="D9" s="44">
        <f aca="true" t="shared" si="3" ref="D9:M9">SUM(D10)</f>
        <v>20583252</v>
      </c>
      <c r="E9" s="44">
        <f t="shared" si="3"/>
        <v>6750616</v>
      </c>
      <c r="F9" s="44">
        <f t="shared" si="3"/>
        <v>4797445</v>
      </c>
      <c r="G9" s="44">
        <f t="shared" si="3"/>
        <v>4859431</v>
      </c>
      <c r="H9" s="44">
        <f t="shared" si="3"/>
        <v>3696368</v>
      </c>
      <c r="I9" s="44">
        <f t="shared" si="3"/>
        <v>3481649</v>
      </c>
      <c r="J9" s="44">
        <f t="shared" si="3"/>
        <v>3214020</v>
      </c>
      <c r="K9" s="44">
        <f t="shared" si="3"/>
        <v>3000705</v>
      </c>
      <c r="L9" s="44">
        <f t="shared" si="3"/>
        <v>2696672</v>
      </c>
      <c r="M9" s="44">
        <f t="shared" si="3"/>
        <v>2923268</v>
      </c>
      <c r="N9" s="41">
        <f t="shared" si="1"/>
        <v>166839012</v>
      </c>
    </row>
    <row r="10" spans="1:14" ht="14.25" thickBot="1">
      <c r="A10" s="8" t="s">
        <v>547</v>
      </c>
      <c r="B10" s="45">
        <f>+'PRESUPUESTO 2014'!D14</f>
        <v>90699841</v>
      </c>
      <c r="C10" s="45">
        <f>+'PRESUPUESTO 2014'!E14</f>
        <v>20135745</v>
      </c>
      <c r="D10" s="45">
        <f>+'PRESUPUESTO 2014'!F14</f>
        <v>20583252</v>
      </c>
      <c r="E10" s="45">
        <f>+'PRESUPUESTO 2014'!G14</f>
        <v>6750616</v>
      </c>
      <c r="F10" s="45">
        <f>+'PRESUPUESTO 2014'!H14</f>
        <v>4797445</v>
      </c>
      <c r="G10" s="45">
        <f>+'PRESUPUESTO 2014'!I14</f>
        <v>4859431</v>
      </c>
      <c r="H10" s="45">
        <f>+'PRESUPUESTO 2014'!J14</f>
        <v>3696368</v>
      </c>
      <c r="I10" s="45">
        <f>+'PRESUPUESTO 2014'!K14</f>
        <v>3481649</v>
      </c>
      <c r="J10" s="45">
        <f>+'PRESUPUESTO 2014'!L14</f>
        <v>3214020</v>
      </c>
      <c r="K10" s="45">
        <f>+'PRESUPUESTO 2014'!M14</f>
        <v>3000705</v>
      </c>
      <c r="L10" s="45">
        <f>+'PRESUPUESTO 2014'!N14</f>
        <v>2696672</v>
      </c>
      <c r="M10" s="45">
        <f>+'PRESUPUESTO 2014'!O14</f>
        <v>2923268</v>
      </c>
      <c r="N10" s="42">
        <f t="shared" si="1"/>
        <v>166839012</v>
      </c>
    </row>
    <row r="11" spans="1:14" ht="12.75">
      <c r="A11" s="9" t="s">
        <v>222</v>
      </c>
      <c r="B11" s="46">
        <f aca="true" t="shared" si="4" ref="B11:J11">SUM(B12:B14)</f>
        <v>5425816</v>
      </c>
      <c r="C11" s="47">
        <f t="shared" si="4"/>
        <v>4297698</v>
      </c>
      <c r="D11" s="47">
        <f t="shared" si="4"/>
        <v>4731254</v>
      </c>
      <c r="E11" s="47">
        <f t="shared" si="4"/>
        <v>3077737</v>
      </c>
      <c r="F11" s="47">
        <f t="shared" si="4"/>
        <v>3039651</v>
      </c>
      <c r="G11" s="47">
        <f t="shared" si="4"/>
        <v>4544910</v>
      </c>
      <c r="H11" s="47">
        <f t="shared" si="4"/>
        <v>2721816</v>
      </c>
      <c r="I11" s="47">
        <f t="shared" si="4"/>
        <v>2775920</v>
      </c>
      <c r="J11" s="47">
        <f t="shared" si="4"/>
        <v>2841110</v>
      </c>
      <c r="K11" s="47">
        <f>SUM(K12:K14)</f>
        <v>3225110</v>
      </c>
      <c r="L11" s="47">
        <f>SUM(L12:L14)</f>
        <v>3031114</v>
      </c>
      <c r="M11" s="47">
        <f>SUM(M12:M14)</f>
        <v>2644384</v>
      </c>
      <c r="N11" s="41">
        <f t="shared" si="1"/>
        <v>42356520</v>
      </c>
    </row>
    <row r="12" spans="1:14" ht="13.5">
      <c r="A12" s="10" t="s">
        <v>548</v>
      </c>
      <c r="B12" s="48">
        <f>+'PRESUPUESTO 2014'!D6</f>
        <v>4651527</v>
      </c>
      <c r="C12" s="48">
        <f>+'PRESUPUESTO 2014'!E6</f>
        <v>3737912</v>
      </c>
      <c r="D12" s="48">
        <f>+'PRESUPUESTO 2014'!F6</f>
        <v>4281804</v>
      </c>
      <c r="E12" s="48">
        <f>+'PRESUPUESTO 2014'!G6</f>
        <v>2664889</v>
      </c>
      <c r="F12" s="48">
        <f>+'PRESUPUESTO 2014'!H6</f>
        <v>2506303</v>
      </c>
      <c r="G12" s="48">
        <f>+'PRESUPUESTO 2014'!I6</f>
        <v>2210815</v>
      </c>
      <c r="H12" s="48">
        <f>+'PRESUPUESTO 2014'!J6</f>
        <v>2328847</v>
      </c>
      <c r="I12" s="48">
        <f>+'PRESUPUESTO 2014'!K6</f>
        <v>2344086</v>
      </c>
      <c r="J12" s="48">
        <f>+'PRESUPUESTO 2014'!L6</f>
        <v>2427179</v>
      </c>
      <c r="K12" s="48">
        <f>+'PRESUPUESTO 2014'!M6</f>
        <v>2802415</v>
      </c>
      <c r="L12" s="48">
        <f>+'PRESUPUESTO 2014'!N6</f>
        <v>2602658</v>
      </c>
      <c r="M12" s="48">
        <f>+'PRESUPUESTO 2014'!O6</f>
        <v>1574009</v>
      </c>
      <c r="N12" s="49">
        <f t="shared" si="1"/>
        <v>34132444</v>
      </c>
    </row>
    <row r="13" spans="1:14" ht="13.5">
      <c r="A13" s="10" t="s">
        <v>549</v>
      </c>
      <c r="B13" s="48">
        <f>+'PRESUPUESTO 2014'!D7</f>
        <v>421550</v>
      </c>
      <c r="C13" s="48">
        <f>+'PRESUPUESTO 2014'!E7</f>
        <v>493753</v>
      </c>
      <c r="D13" s="48">
        <f>+'PRESUPUESTO 2014'!F7</f>
        <v>434738</v>
      </c>
      <c r="E13" s="48">
        <f>+'PRESUPUESTO 2014'!G7</f>
        <v>407637</v>
      </c>
      <c r="F13" s="48">
        <f>+'PRESUPUESTO 2014'!H7</f>
        <v>504964</v>
      </c>
      <c r="G13" s="48">
        <f>+'PRESUPUESTO 2014'!I7</f>
        <v>672745</v>
      </c>
      <c r="H13" s="48">
        <f>+'PRESUPUESTO 2014'!J7</f>
        <v>381590</v>
      </c>
      <c r="I13" s="48">
        <f>+'PRESUPUESTO 2014'!K7</f>
        <v>397250</v>
      </c>
      <c r="J13" s="48">
        <f>+'PRESUPUESTO 2014'!L7</f>
        <v>413930</v>
      </c>
      <c r="K13" s="48">
        <f>+'PRESUPUESTO 2014'!M7</f>
        <v>422695</v>
      </c>
      <c r="L13" s="48">
        <f>+'PRESUPUESTO 2014'!N7</f>
        <v>366482</v>
      </c>
      <c r="M13" s="48">
        <f>+'PRESUPUESTO 2014'!O7</f>
        <v>1036907</v>
      </c>
      <c r="N13" s="49">
        <f t="shared" si="1"/>
        <v>5954241</v>
      </c>
    </row>
    <row r="14" spans="1:14" ht="27.75" thickBot="1">
      <c r="A14" s="11" t="s">
        <v>550</v>
      </c>
      <c r="B14" s="50">
        <f>+'PRESUPUESTO 2014'!D18</f>
        <v>352739</v>
      </c>
      <c r="C14" s="50">
        <f>+'PRESUPUESTO 2014'!E18</f>
        <v>66033</v>
      </c>
      <c r="D14" s="50">
        <f>+'PRESUPUESTO 2014'!F18</f>
        <v>14712</v>
      </c>
      <c r="E14" s="50">
        <f>+'PRESUPUESTO 2014'!G18</f>
        <v>5211</v>
      </c>
      <c r="F14" s="50">
        <f>+'PRESUPUESTO 2014'!H18</f>
        <v>28384</v>
      </c>
      <c r="G14" s="50">
        <f>+'PRESUPUESTO 2014'!I18</f>
        <v>1661350</v>
      </c>
      <c r="H14" s="50">
        <f>+'PRESUPUESTO 2014'!J18</f>
        <v>11379</v>
      </c>
      <c r="I14" s="50">
        <f>+'PRESUPUESTO 2014'!K18</f>
        <v>34584</v>
      </c>
      <c r="J14" s="50">
        <f>+'PRESUPUESTO 2014'!L18</f>
        <v>1</v>
      </c>
      <c r="K14" s="50">
        <f>+'PRESUPUESTO 2014'!M18</f>
        <v>0</v>
      </c>
      <c r="L14" s="50">
        <f>+'PRESUPUESTO 2014'!N18</f>
        <v>61974</v>
      </c>
      <c r="M14" s="50">
        <f>+'PRESUPUESTO 2014'!O18</f>
        <v>33468</v>
      </c>
      <c r="N14" s="49">
        <f t="shared" si="1"/>
        <v>2269835</v>
      </c>
    </row>
    <row r="15" spans="1:14" ht="13.5" thickBot="1">
      <c r="A15" s="12" t="s">
        <v>223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2">
        <f t="shared" si="1"/>
        <v>0</v>
      </c>
    </row>
    <row r="16" spans="1:14" ht="12.75">
      <c r="A16" s="6" t="s">
        <v>224</v>
      </c>
      <c r="B16" s="43">
        <f>SUM(B17)</f>
        <v>111042002</v>
      </c>
      <c r="C16" s="44">
        <f>SUM(C17)</f>
        <v>55819623</v>
      </c>
      <c r="D16" s="44">
        <f aca="true" t="shared" si="5" ref="D16:M16">SUM(D17)</f>
        <v>75093245</v>
      </c>
      <c r="E16" s="44">
        <f t="shared" si="5"/>
        <v>60384361</v>
      </c>
      <c r="F16" s="44">
        <f t="shared" si="5"/>
        <v>60400820</v>
      </c>
      <c r="G16" s="44">
        <f t="shared" si="5"/>
        <v>65878962</v>
      </c>
      <c r="H16" s="44">
        <f t="shared" si="5"/>
        <v>59588752</v>
      </c>
      <c r="I16" s="44">
        <f t="shared" si="5"/>
        <v>58842274</v>
      </c>
      <c r="J16" s="44">
        <f t="shared" si="5"/>
        <v>115506689</v>
      </c>
      <c r="K16" s="44">
        <f t="shared" si="5"/>
        <v>56451381</v>
      </c>
      <c r="L16" s="44">
        <f t="shared" si="5"/>
        <v>58743787</v>
      </c>
      <c r="M16" s="44">
        <f t="shared" si="5"/>
        <v>94103734</v>
      </c>
      <c r="N16" s="41">
        <f t="shared" si="1"/>
        <v>871855630</v>
      </c>
    </row>
    <row r="17" spans="1:14" ht="14.25" thickBot="1">
      <c r="A17" s="8" t="s">
        <v>551</v>
      </c>
      <c r="B17" s="53">
        <f>+'PRESUPUESTO 2014'!D9</f>
        <v>111042002</v>
      </c>
      <c r="C17" s="53">
        <f>+'PRESUPUESTO 2014'!E9</f>
        <v>55819623</v>
      </c>
      <c r="D17" s="53">
        <f>+'PRESUPUESTO 2014'!F9</f>
        <v>75093245</v>
      </c>
      <c r="E17" s="53">
        <f>+'PRESUPUESTO 2014'!G9</f>
        <v>60384361</v>
      </c>
      <c r="F17" s="53">
        <f>+'PRESUPUESTO 2014'!H9</f>
        <v>60400820</v>
      </c>
      <c r="G17" s="53">
        <f>+'PRESUPUESTO 2014'!I9</f>
        <v>65878962</v>
      </c>
      <c r="H17" s="53">
        <f>+'PRESUPUESTO 2014'!J9</f>
        <v>59588752</v>
      </c>
      <c r="I17" s="53">
        <f>+'PRESUPUESTO 2014'!K9</f>
        <v>58842274</v>
      </c>
      <c r="J17" s="53">
        <f>+'PRESUPUESTO 2014'!L9</f>
        <v>115506689</v>
      </c>
      <c r="K17" s="53">
        <f>+'PRESUPUESTO 2014'!M9</f>
        <v>56451381</v>
      </c>
      <c r="L17" s="53">
        <f>+'PRESUPUESTO 2014'!N9</f>
        <v>58743787</v>
      </c>
      <c r="M17" s="53">
        <f>+'PRESUPUESTO 2014'!O9</f>
        <v>94103734</v>
      </c>
      <c r="N17" s="49">
        <f t="shared" si="1"/>
        <v>871855630</v>
      </c>
    </row>
    <row r="18" spans="1:14" ht="13.5" thickBot="1">
      <c r="A18" s="12" t="s">
        <v>225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2">
        <f t="shared" si="1"/>
        <v>0</v>
      </c>
    </row>
    <row r="19" spans="1:14" ht="12.75">
      <c r="A19" s="6" t="s">
        <v>226</v>
      </c>
      <c r="B19" s="43">
        <f>SUM(B20:B22)</f>
        <v>0</v>
      </c>
      <c r="C19" s="43">
        <f aca="true" t="shared" si="6" ref="C19:M19">SUM(C20:C22)</f>
        <v>476763</v>
      </c>
      <c r="D19" s="43">
        <f t="shared" si="6"/>
        <v>0</v>
      </c>
      <c r="E19" s="43">
        <f t="shared" si="6"/>
        <v>757</v>
      </c>
      <c r="F19" s="43">
        <f t="shared" si="6"/>
        <v>4443</v>
      </c>
      <c r="G19" s="43">
        <f t="shared" si="6"/>
        <v>6640189</v>
      </c>
      <c r="H19" s="43">
        <f t="shared" si="6"/>
        <v>6100</v>
      </c>
      <c r="I19" s="43">
        <f t="shared" si="6"/>
        <v>4580796</v>
      </c>
      <c r="J19" s="43">
        <f t="shared" si="6"/>
        <v>5275</v>
      </c>
      <c r="K19" s="43">
        <f t="shared" si="6"/>
        <v>70431</v>
      </c>
      <c r="L19" s="43">
        <f t="shared" si="6"/>
        <v>0</v>
      </c>
      <c r="M19" s="43">
        <f t="shared" si="6"/>
        <v>12573991</v>
      </c>
      <c r="N19" s="41">
        <f t="shared" si="1"/>
        <v>24358745</v>
      </c>
    </row>
    <row r="20" spans="1:14" ht="13.5">
      <c r="A20" s="13" t="s">
        <v>552</v>
      </c>
      <c r="B20" s="54">
        <f>+'PRESUPUESTO 2014'!D19</f>
        <v>0</v>
      </c>
      <c r="C20" s="54">
        <f>+'PRESUPUESTO 2014'!E19</f>
        <v>476763</v>
      </c>
      <c r="D20" s="54">
        <f>+'PRESUPUESTO 2014'!F19</f>
        <v>0</v>
      </c>
      <c r="E20" s="54">
        <f>+'PRESUPUESTO 2014'!G19</f>
        <v>757</v>
      </c>
      <c r="F20" s="54">
        <f>+'PRESUPUESTO 2014'!H19</f>
        <v>4443</v>
      </c>
      <c r="G20" s="54">
        <f>+'PRESUPUESTO 2014'!I19</f>
        <v>6640189</v>
      </c>
      <c r="H20" s="54">
        <f>+'PRESUPUESTO 2014'!J19</f>
        <v>6100</v>
      </c>
      <c r="I20" s="54">
        <f>+'PRESUPUESTO 2014'!K19</f>
        <v>4580796</v>
      </c>
      <c r="J20" s="54">
        <f>+'PRESUPUESTO 2014'!L19</f>
        <v>5275</v>
      </c>
      <c r="K20" s="54">
        <f>+'PRESUPUESTO 2014'!M19</f>
        <v>70431</v>
      </c>
      <c r="L20" s="54">
        <f>+'PRESUPUESTO 2014'!N19</f>
        <v>0</v>
      </c>
      <c r="M20" s="54">
        <f>+'PRESUPUESTO 2014'!O19</f>
        <v>2117</v>
      </c>
      <c r="N20" s="49">
        <f t="shared" si="1"/>
        <v>11786871</v>
      </c>
    </row>
    <row r="21" spans="1:14" ht="13.5">
      <c r="A21" s="13" t="s">
        <v>553</v>
      </c>
      <c r="B21" s="54">
        <f>+'PRESUPUESTO 2014'!D20</f>
        <v>0</v>
      </c>
      <c r="C21" s="54">
        <f>+'PRESUPUESTO 2014'!E20</f>
        <v>0</v>
      </c>
      <c r="D21" s="54">
        <f>+'PRESUPUESTO 2014'!F20</f>
        <v>0</v>
      </c>
      <c r="E21" s="54">
        <f>+'PRESUPUESTO 2014'!G20</f>
        <v>0</v>
      </c>
      <c r="F21" s="54">
        <f>+'PRESUPUESTO 2014'!H20</f>
        <v>0</v>
      </c>
      <c r="G21" s="54">
        <f>+'PRESUPUESTO 2014'!I20</f>
        <v>0</v>
      </c>
      <c r="H21" s="54">
        <f>+'PRESUPUESTO 2014'!J20</f>
        <v>0</v>
      </c>
      <c r="I21" s="54">
        <f>+'PRESUPUESTO 2014'!K20</f>
        <v>0</v>
      </c>
      <c r="J21" s="54">
        <f>+'PRESUPUESTO 2014'!L20</f>
        <v>0</v>
      </c>
      <c r="K21" s="54">
        <f>+'PRESUPUESTO 2014'!M20</f>
        <v>0</v>
      </c>
      <c r="L21" s="54">
        <f>+'PRESUPUESTO 2014'!N20</f>
        <v>0</v>
      </c>
      <c r="M21" s="54">
        <f>+'PRESUPUESTO 2014'!O20</f>
        <v>11105872</v>
      </c>
      <c r="N21" s="49">
        <f t="shared" si="1"/>
        <v>11105872</v>
      </c>
    </row>
    <row r="22" spans="1:14" ht="14.25" thickBot="1">
      <c r="A22" s="11" t="s">
        <v>554</v>
      </c>
      <c r="B22" s="54">
        <f>+'PRESUPUESTO 2014'!D21</f>
        <v>0</v>
      </c>
      <c r="C22" s="54">
        <f>+'PRESUPUESTO 2014'!E21</f>
        <v>0</v>
      </c>
      <c r="D22" s="54">
        <f>+'PRESUPUESTO 2014'!F21</f>
        <v>0</v>
      </c>
      <c r="E22" s="54">
        <f>+'PRESUPUESTO 2014'!G21</f>
        <v>0</v>
      </c>
      <c r="F22" s="54">
        <f>+'PRESUPUESTO 2014'!H21</f>
        <v>0</v>
      </c>
      <c r="G22" s="54">
        <f>+'PRESUPUESTO 2014'!I21</f>
        <v>0</v>
      </c>
      <c r="H22" s="54">
        <f>+'PRESUPUESTO 2014'!J21</f>
        <v>0</v>
      </c>
      <c r="I22" s="54">
        <f>+'PRESUPUESTO 2014'!K21</f>
        <v>0</v>
      </c>
      <c r="J22" s="54">
        <f>+'PRESUPUESTO 2014'!L21</f>
        <v>0</v>
      </c>
      <c r="K22" s="54">
        <f>+'PRESUPUESTO 2014'!M21</f>
        <v>0</v>
      </c>
      <c r="L22" s="54">
        <f>+'PRESUPUESTO 2014'!N21</f>
        <v>0</v>
      </c>
      <c r="M22" s="54">
        <f>+'PRESUPUESTO 2014'!O21</f>
        <v>1466002</v>
      </c>
      <c r="N22" s="49">
        <f t="shared" si="1"/>
        <v>1466002</v>
      </c>
    </row>
    <row r="23" spans="1:14" ht="12.75">
      <c r="A23" s="6" t="s">
        <v>227</v>
      </c>
      <c r="B23" s="43">
        <f>SUM(B24)</f>
        <v>1105069</v>
      </c>
      <c r="C23" s="44">
        <f>SUM(C24)</f>
        <v>1004073</v>
      </c>
      <c r="D23" s="44">
        <f aca="true" t="shared" si="7" ref="D23:M23">SUM(D24)</f>
        <v>1092892</v>
      </c>
      <c r="E23" s="44">
        <f t="shared" si="7"/>
        <v>1446178</v>
      </c>
      <c r="F23" s="44">
        <f t="shared" si="7"/>
        <v>1429789</v>
      </c>
      <c r="G23" s="44">
        <f t="shared" si="7"/>
        <v>1414589</v>
      </c>
      <c r="H23" s="44">
        <f t="shared" si="7"/>
        <v>1206580</v>
      </c>
      <c r="I23" s="44">
        <f t="shared" si="7"/>
        <v>1464689</v>
      </c>
      <c r="J23" s="44">
        <f t="shared" si="7"/>
        <v>1303272</v>
      </c>
      <c r="K23" s="44">
        <f t="shared" si="7"/>
        <v>1401816</v>
      </c>
      <c r="L23" s="44">
        <f t="shared" si="7"/>
        <v>1817772</v>
      </c>
      <c r="M23" s="44">
        <f t="shared" si="7"/>
        <v>1438391</v>
      </c>
      <c r="N23" s="41">
        <f t="shared" si="1"/>
        <v>16125110</v>
      </c>
    </row>
    <row r="24" spans="1:14" ht="14.25" thickBot="1">
      <c r="A24" s="8" t="s">
        <v>555</v>
      </c>
      <c r="B24" s="53">
        <f>+'PRESUPUESTO 2014'!D10</f>
        <v>1105069</v>
      </c>
      <c r="C24" s="53">
        <f>+'PRESUPUESTO 2014'!E10</f>
        <v>1004073</v>
      </c>
      <c r="D24" s="53">
        <f>+'PRESUPUESTO 2014'!F10</f>
        <v>1092892</v>
      </c>
      <c r="E24" s="53">
        <f>+'PRESUPUESTO 2014'!G10</f>
        <v>1446178</v>
      </c>
      <c r="F24" s="53">
        <f>+'PRESUPUESTO 2014'!H10</f>
        <v>1429789</v>
      </c>
      <c r="G24" s="53">
        <f>+'PRESUPUESTO 2014'!I10</f>
        <v>1414589</v>
      </c>
      <c r="H24" s="53">
        <f>+'PRESUPUESTO 2014'!J10</f>
        <v>1206580</v>
      </c>
      <c r="I24" s="53">
        <f>+'PRESUPUESTO 2014'!K10</f>
        <v>1464689</v>
      </c>
      <c r="J24" s="53">
        <f>+'PRESUPUESTO 2014'!L10</f>
        <v>1303272</v>
      </c>
      <c r="K24" s="53">
        <f>+'PRESUPUESTO 2014'!M10</f>
        <v>1401816</v>
      </c>
      <c r="L24" s="53">
        <f>+'PRESUPUESTO 2014'!N10</f>
        <v>1817772</v>
      </c>
      <c r="M24" s="53">
        <f>+'PRESUPUESTO 2014'!O10</f>
        <v>1438391</v>
      </c>
      <c r="N24" s="49">
        <f t="shared" si="1"/>
        <v>16125110</v>
      </c>
    </row>
    <row r="25" spans="1:14" ht="39" thickBot="1">
      <c r="A25" s="14" t="s">
        <v>312</v>
      </c>
      <c r="B25" s="63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52">
        <f t="shared" si="1"/>
        <v>0</v>
      </c>
    </row>
    <row r="26" spans="1:14" s="5" customFormat="1" ht="15.75" thickBot="1">
      <c r="A26" s="33" t="s">
        <v>228</v>
      </c>
      <c r="B26" s="39">
        <f aca="true" t="shared" si="8" ref="B26:J26">+B27+B28+B29+B30+B31</f>
        <v>0</v>
      </c>
      <c r="C26" s="38">
        <f t="shared" si="8"/>
        <v>0</v>
      </c>
      <c r="D26" s="38">
        <f t="shared" si="8"/>
        <v>0</v>
      </c>
      <c r="E26" s="38">
        <f t="shared" si="8"/>
        <v>0</v>
      </c>
      <c r="F26" s="38">
        <f t="shared" si="8"/>
        <v>0</v>
      </c>
      <c r="G26" s="38">
        <f t="shared" si="8"/>
        <v>0</v>
      </c>
      <c r="H26" s="38">
        <f t="shared" si="8"/>
        <v>0</v>
      </c>
      <c r="I26" s="38">
        <f t="shared" si="8"/>
        <v>0</v>
      </c>
      <c r="J26" s="38">
        <f t="shared" si="8"/>
        <v>0</v>
      </c>
      <c r="K26" s="38">
        <f>+K27+K28+K29+K30+K31</f>
        <v>0</v>
      </c>
      <c r="L26" s="38">
        <f>+L27+L28+L29+L30+L31</f>
        <v>0</v>
      </c>
      <c r="M26" s="38">
        <f>+M27+M28+M29+M30+M31</f>
        <v>0</v>
      </c>
      <c r="N26" s="39">
        <f t="shared" si="1"/>
        <v>0</v>
      </c>
    </row>
    <row r="27" spans="1:14" s="5" customFormat="1" ht="15.75" thickBot="1">
      <c r="A27" s="15" t="s">
        <v>556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41">
        <f t="shared" si="1"/>
        <v>0</v>
      </c>
    </row>
    <row r="28" spans="1:14" s="5" customFormat="1" ht="15.75" thickBot="1">
      <c r="A28" s="15" t="s">
        <v>557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41">
        <f t="shared" si="1"/>
        <v>0</v>
      </c>
    </row>
    <row r="29" spans="1:14" s="5" customFormat="1" ht="15.75" thickBot="1">
      <c r="A29" s="15" t="s">
        <v>558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41">
        <f t="shared" si="1"/>
        <v>0</v>
      </c>
    </row>
    <row r="30" spans="1:14" s="5" customFormat="1" ht="15.75" thickBot="1">
      <c r="A30" s="14" t="s">
        <v>559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52">
        <f t="shared" si="1"/>
        <v>0</v>
      </c>
    </row>
    <row r="31" spans="1:14" s="5" customFormat="1" ht="15.75" thickBot="1">
      <c r="A31" s="16" t="s">
        <v>560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55">
        <f t="shared" si="1"/>
        <v>0</v>
      </c>
    </row>
    <row r="32" spans="1:14" s="5" customFormat="1" ht="15.75" thickBot="1">
      <c r="A32" s="33" t="s">
        <v>229</v>
      </c>
      <c r="B32" s="39">
        <f>+B33+B34</f>
        <v>0</v>
      </c>
      <c r="C32" s="38">
        <f>+C33+C34</f>
        <v>0</v>
      </c>
      <c r="D32" s="38">
        <f>+D33+D34</f>
        <v>0</v>
      </c>
      <c r="E32" s="38">
        <f>+E33+E34</f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9">
        <f t="shared" si="1"/>
        <v>0</v>
      </c>
    </row>
    <row r="33" spans="1:14" s="5" customFormat="1" ht="15.75" thickBot="1">
      <c r="A33" s="15" t="s">
        <v>561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f t="shared" si="1"/>
        <v>0</v>
      </c>
    </row>
    <row r="34" spans="1:14" s="5" customFormat="1" ht="15.75" thickBot="1">
      <c r="A34" s="15" t="s">
        <v>562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f t="shared" si="1"/>
        <v>0</v>
      </c>
    </row>
    <row r="35" spans="1:14" s="5" customFormat="1" ht="15.75" thickBot="1">
      <c r="A35" s="33" t="s">
        <v>230</v>
      </c>
      <c r="B35" s="39">
        <f>+B36+B71+B72+B83+B84+B87+B91</f>
        <v>118849675</v>
      </c>
      <c r="C35" s="39">
        <f aca="true" t="shared" si="9" ref="C35:N35">+C36+C71+C72+C83+C84+C87+C91</f>
        <v>59965381</v>
      </c>
      <c r="D35" s="39">
        <f t="shared" si="9"/>
        <v>78891857</v>
      </c>
      <c r="E35" s="39">
        <f t="shared" si="9"/>
        <v>41184151</v>
      </c>
      <c r="F35" s="39">
        <f t="shared" si="9"/>
        <v>34380998</v>
      </c>
      <c r="G35" s="39">
        <f t="shared" si="9"/>
        <v>27263653</v>
      </c>
      <c r="H35" s="39">
        <f t="shared" si="9"/>
        <v>26584652</v>
      </c>
      <c r="I35" s="39">
        <f t="shared" si="9"/>
        <v>28491440</v>
      </c>
      <c r="J35" s="39">
        <f t="shared" si="9"/>
        <v>27700181</v>
      </c>
      <c r="K35" s="39">
        <f t="shared" si="9"/>
        <v>33988737</v>
      </c>
      <c r="L35" s="39">
        <f t="shared" si="9"/>
        <v>39025815</v>
      </c>
      <c r="M35" s="39">
        <f t="shared" si="9"/>
        <v>551765595</v>
      </c>
      <c r="N35" s="39">
        <f t="shared" si="9"/>
        <v>565147990</v>
      </c>
    </row>
    <row r="36" spans="1:14" s="5" customFormat="1" ht="26.25" thickBot="1">
      <c r="A36" s="14" t="s">
        <v>563</v>
      </c>
      <c r="B36" s="63">
        <f>SUM(B37:B70)</f>
        <v>0</v>
      </c>
      <c r="C36" s="63">
        <f aca="true" t="shared" si="10" ref="C36:N36">SUM(C37:C70)</f>
        <v>0</v>
      </c>
      <c r="D36" s="63">
        <f t="shared" si="10"/>
        <v>0</v>
      </c>
      <c r="E36" s="63">
        <f t="shared" si="10"/>
        <v>0</v>
      </c>
      <c r="F36" s="63">
        <f t="shared" si="10"/>
        <v>0</v>
      </c>
      <c r="G36" s="63">
        <f t="shared" si="10"/>
        <v>0</v>
      </c>
      <c r="H36" s="63">
        <f t="shared" si="10"/>
        <v>0</v>
      </c>
      <c r="I36" s="63">
        <f t="shared" si="10"/>
        <v>0</v>
      </c>
      <c r="J36" s="63">
        <f t="shared" si="10"/>
        <v>0</v>
      </c>
      <c r="K36" s="63">
        <f t="shared" si="10"/>
        <v>0</v>
      </c>
      <c r="L36" s="63">
        <f t="shared" si="10"/>
        <v>0</v>
      </c>
      <c r="M36" s="63">
        <f>+'PRESUPUESTO 2014'!O51</f>
        <v>502944145</v>
      </c>
      <c r="N36" s="63">
        <f t="shared" si="10"/>
        <v>0</v>
      </c>
    </row>
    <row r="37" spans="1:14" s="5" customFormat="1" ht="15">
      <c r="A37" s="87" t="s">
        <v>564</v>
      </c>
      <c r="B37" s="74">
        <v>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41">
        <f aca="true" t="shared" si="11" ref="N37:N71">SUM(B37:M37)</f>
        <v>0</v>
      </c>
    </row>
    <row r="38" spans="1:14" s="5" customFormat="1" ht="15.75">
      <c r="A38" s="24" t="s">
        <v>565</v>
      </c>
      <c r="B38" s="73">
        <v>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58">
        <f t="shared" si="11"/>
        <v>0</v>
      </c>
    </row>
    <row r="39" spans="1:15" ht="15.75">
      <c r="A39" s="24" t="s">
        <v>566</v>
      </c>
      <c r="B39" s="73">
        <v>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58">
        <f t="shared" si="11"/>
        <v>0</v>
      </c>
      <c r="O39" s="5"/>
    </row>
    <row r="40" spans="1:15" ht="15.75">
      <c r="A40" s="24" t="s">
        <v>567</v>
      </c>
      <c r="B40" s="73">
        <v>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58">
        <f t="shared" si="11"/>
        <v>0</v>
      </c>
      <c r="O40" s="5"/>
    </row>
    <row r="41" spans="1:15" ht="15.75">
      <c r="A41" s="24" t="s">
        <v>568</v>
      </c>
      <c r="B41" s="73">
        <v>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58">
        <f t="shared" si="11"/>
        <v>0</v>
      </c>
      <c r="O41" s="5"/>
    </row>
    <row r="42" spans="1:15" ht="15.75">
      <c r="A42" s="24" t="s">
        <v>569</v>
      </c>
      <c r="B42" s="73">
        <v>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58">
        <f t="shared" si="11"/>
        <v>0</v>
      </c>
      <c r="O42" s="5"/>
    </row>
    <row r="43" spans="1:15" ht="15.75">
      <c r="A43" s="24" t="s">
        <v>570</v>
      </c>
      <c r="B43" s="73">
        <v>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58">
        <f t="shared" si="11"/>
        <v>0</v>
      </c>
      <c r="O43" s="5"/>
    </row>
    <row r="44" spans="1:15" ht="15.75">
      <c r="A44" s="24" t="s">
        <v>571</v>
      </c>
      <c r="B44" s="73">
        <v>0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58">
        <f t="shared" si="11"/>
        <v>0</v>
      </c>
      <c r="O44" s="5"/>
    </row>
    <row r="45" spans="1:15" ht="15.75">
      <c r="A45" s="24" t="s">
        <v>572</v>
      </c>
      <c r="B45" s="73">
        <v>0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58">
        <f t="shared" si="11"/>
        <v>0</v>
      </c>
      <c r="O45" s="5"/>
    </row>
    <row r="46" spans="1:15" ht="27">
      <c r="A46" s="24" t="s">
        <v>573</v>
      </c>
      <c r="B46" s="73">
        <v>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58">
        <f t="shared" si="11"/>
        <v>0</v>
      </c>
      <c r="O46" s="5"/>
    </row>
    <row r="47" spans="1:15" ht="15.75">
      <c r="A47" s="24" t="s">
        <v>574</v>
      </c>
      <c r="B47" s="73">
        <v>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58">
        <f t="shared" si="11"/>
        <v>0</v>
      </c>
      <c r="O47" s="5"/>
    </row>
    <row r="48" spans="1:15" ht="15.75">
      <c r="A48" s="24" t="s">
        <v>575</v>
      </c>
      <c r="B48" s="73">
        <v>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58">
        <f t="shared" si="11"/>
        <v>0</v>
      </c>
      <c r="O48" s="5"/>
    </row>
    <row r="49" spans="1:15" ht="15.75">
      <c r="A49" s="24" t="s">
        <v>576</v>
      </c>
      <c r="B49" s="73">
        <v>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58">
        <f t="shared" si="11"/>
        <v>0</v>
      </c>
      <c r="O49" s="5"/>
    </row>
    <row r="50" spans="1:15" ht="15.75">
      <c r="A50" s="24" t="s">
        <v>577</v>
      </c>
      <c r="B50" s="73">
        <v>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58">
        <f t="shared" si="11"/>
        <v>0</v>
      </c>
      <c r="O50" s="5"/>
    </row>
    <row r="51" spans="1:15" ht="15.75">
      <c r="A51" s="24" t="s">
        <v>578</v>
      </c>
      <c r="B51" s="73">
        <v>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58">
        <f t="shared" si="11"/>
        <v>0</v>
      </c>
      <c r="O51" s="5"/>
    </row>
    <row r="52" spans="1:15" ht="15.75">
      <c r="A52" s="24" t="s">
        <v>579</v>
      </c>
      <c r="B52" s="73">
        <v>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58">
        <f t="shared" si="11"/>
        <v>0</v>
      </c>
      <c r="O52" s="5"/>
    </row>
    <row r="53" spans="1:15" ht="15.75">
      <c r="A53" s="24" t="s">
        <v>580</v>
      </c>
      <c r="B53" s="73">
        <v>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58">
        <f t="shared" si="11"/>
        <v>0</v>
      </c>
      <c r="O53" s="5"/>
    </row>
    <row r="54" spans="1:14" s="5" customFormat="1" ht="15.75">
      <c r="A54" s="24" t="s">
        <v>581</v>
      </c>
      <c r="B54" s="73">
        <v>0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58">
        <f t="shared" si="11"/>
        <v>0</v>
      </c>
    </row>
    <row r="55" spans="1:14" s="5" customFormat="1" ht="15.75">
      <c r="A55" s="24" t="s">
        <v>582</v>
      </c>
      <c r="B55" s="73">
        <v>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58">
        <f t="shared" si="11"/>
        <v>0</v>
      </c>
    </row>
    <row r="56" spans="1:14" s="5" customFormat="1" ht="15.75">
      <c r="A56" s="24" t="s">
        <v>583</v>
      </c>
      <c r="B56" s="73">
        <v>0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58">
        <f t="shared" si="11"/>
        <v>0</v>
      </c>
    </row>
    <row r="57" spans="1:14" s="5" customFormat="1" ht="15.75">
      <c r="A57" s="24" t="s">
        <v>584</v>
      </c>
      <c r="B57" s="73">
        <v>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58">
        <f t="shared" si="11"/>
        <v>0</v>
      </c>
    </row>
    <row r="58" spans="1:14" s="5" customFormat="1" ht="15.75">
      <c r="A58" s="24" t="s">
        <v>585</v>
      </c>
      <c r="B58" s="73">
        <v>0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58">
        <f t="shared" si="11"/>
        <v>0</v>
      </c>
    </row>
    <row r="59" spans="1:14" s="5" customFormat="1" ht="15.75">
      <c r="A59" s="24" t="s">
        <v>586</v>
      </c>
      <c r="B59" s="73">
        <v>0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58">
        <f t="shared" si="11"/>
        <v>0</v>
      </c>
    </row>
    <row r="60" spans="1:14" s="5" customFormat="1" ht="15.75">
      <c r="A60" s="24" t="s">
        <v>587</v>
      </c>
      <c r="B60" s="73">
        <v>0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58">
        <f t="shared" si="11"/>
        <v>0</v>
      </c>
    </row>
    <row r="61" spans="1:14" s="5" customFormat="1" ht="15.75">
      <c r="A61" s="24" t="s">
        <v>588</v>
      </c>
      <c r="B61" s="73">
        <v>0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58">
        <f t="shared" si="11"/>
        <v>0</v>
      </c>
    </row>
    <row r="62" spans="1:14" s="5" customFormat="1" ht="15.75">
      <c r="A62" s="24" t="s">
        <v>589</v>
      </c>
      <c r="B62" s="73">
        <v>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58">
        <f t="shared" si="11"/>
        <v>0</v>
      </c>
    </row>
    <row r="63" spans="1:14" s="5" customFormat="1" ht="15.75">
      <c r="A63" s="24" t="s">
        <v>590</v>
      </c>
      <c r="B63" s="73">
        <v>0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58">
        <f t="shared" si="11"/>
        <v>0</v>
      </c>
    </row>
    <row r="64" spans="1:15" ht="27">
      <c r="A64" s="24" t="s">
        <v>591</v>
      </c>
      <c r="B64" s="73">
        <v>0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58">
        <f t="shared" si="11"/>
        <v>0</v>
      </c>
      <c r="O64" s="5"/>
    </row>
    <row r="65" spans="1:15" ht="15.75">
      <c r="A65" s="24" t="s">
        <v>592</v>
      </c>
      <c r="B65" s="73">
        <v>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58">
        <f t="shared" si="11"/>
        <v>0</v>
      </c>
      <c r="O65" s="5"/>
    </row>
    <row r="66" spans="1:15" ht="15.75">
      <c r="A66" s="24" t="s">
        <v>593</v>
      </c>
      <c r="B66" s="73">
        <v>0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58">
        <f t="shared" si="11"/>
        <v>0</v>
      </c>
      <c r="O66" s="5"/>
    </row>
    <row r="67" spans="1:15" ht="15.75">
      <c r="A67" s="24" t="s">
        <v>594</v>
      </c>
      <c r="B67" s="73">
        <v>0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58">
        <f t="shared" si="11"/>
        <v>0</v>
      </c>
      <c r="O67" s="5"/>
    </row>
    <row r="68" spans="1:15" ht="15.75">
      <c r="A68" s="24" t="s">
        <v>595</v>
      </c>
      <c r="B68" s="73">
        <v>0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58">
        <f t="shared" si="11"/>
        <v>0</v>
      </c>
      <c r="O68" s="5"/>
    </row>
    <row r="69" spans="1:15" ht="15.75">
      <c r="A69" s="24" t="s">
        <v>596</v>
      </c>
      <c r="B69" s="73">
        <v>0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58">
        <f t="shared" si="11"/>
        <v>0</v>
      </c>
      <c r="O69" s="5"/>
    </row>
    <row r="70" spans="1:15" ht="16.5" thickBot="1">
      <c r="A70" s="86" t="s">
        <v>597</v>
      </c>
      <c r="B70" s="90">
        <v>0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1">
        <f t="shared" si="11"/>
        <v>0</v>
      </c>
      <c r="O70" s="5"/>
    </row>
    <row r="71" spans="1:15" ht="15.75" thickBot="1">
      <c r="A71" s="17" t="s">
        <v>598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56">
        <f t="shared" si="11"/>
        <v>0</v>
      </c>
      <c r="O71" s="5"/>
    </row>
    <row r="72" spans="1:15" ht="15.75" thickBot="1">
      <c r="A72" s="17" t="s">
        <v>599</v>
      </c>
      <c r="B72" s="63">
        <f>+B73+B78</f>
        <v>96870459</v>
      </c>
      <c r="C72" s="63">
        <f aca="true" t="shared" si="12" ref="C72:N72">+C73+C78</f>
        <v>46603798</v>
      </c>
      <c r="D72" s="63">
        <f t="shared" si="12"/>
        <v>59245783</v>
      </c>
      <c r="E72" s="63">
        <f t="shared" si="12"/>
        <v>28663947</v>
      </c>
      <c r="F72" s="63">
        <f t="shared" si="12"/>
        <v>22597324</v>
      </c>
      <c r="G72" s="63">
        <f t="shared" si="12"/>
        <v>18021332</v>
      </c>
      <c r="H72" s="63">
        <f t="shared" si="12"/>
        <v>17342965</v>
      </c>
      <c r="I72" s="63">
        <f t="shared" si="12"/>
        <v>18879943</v>
      </c>
      <c r="J72" s="63">
        <f t="shared" si="12"/>
        <v>18307471</v>
      </c>
      <c r="K72" s="63">
        <f t="shared" si="12"/>
        <v>22890027</v>
      </c>
      <c r="L72" s="63">
        <f t="shared" si="12"/>
        <v>27946614</v>
      </c>
      <c r="M72" s="63">
        <f t="shared" si="12"/>
        <v>22171397</v>
      </c>
      <c r="N72" s="63">
        <f t="shared" si="12"/>
        <v>399541060</v>
      </c>
      <c r="O72" s="5"/>
    </row>
    <row r="73" spans="1:14" ht="12.75">
      <c r="A73" s="18" t="s">
        <v>600</v>
      </c>
      <c r="B73" s="66">
        <f aca="true" t="shared" si="13" ref="B73:J73">SUM(B74:B77)</f>
        <v>6787330</v>
      </c>
      <c r="C73" s="67">
        <f t="shared" si="13"/>
        <v>7982257</v>
      </c>
      <c r="D73" s="67">
        <f t="shared" si="13"/>
        <v>9364398</v>
      </c>
      <c r="E73" s="67">
        <f t="shared" si="13"/>
        <v>11615413</v>
      </c>
      <c r="F73" s="67">
        <f t="shared" si="13"/>
        <v>10637110</v>
      </c>
      <c r="G73" s="67">
        <f t="shared" si="13"/>
        <v>8296794</v>
      </c>
      <c r="H73" s="67">
        <f t="shared" si="13"/>
        <v>7436948</v>
      </c>
      <c r="I73" s="67">
        <f t="shared" si="13"/>
        <v>8885279</v>
      </c>
      <c r="J73" s="67">
        <f t="shared" si="13"/>
        <v>6838270</v>
      </c>
      <c r="K73" s="67">
        <f>SUM(K74:K77)</f>
        <v>9365165</v>
      </c>
      <c r="L73" s="67">
        <f>SUM(L74:L77)</f>
        <v>6741022</v>
      </c>
      <c r="M73" s="67">
        <f>SUM(M74:M77)</f>
        <v>8969295</v>
      </c>
      <c r="N73" s="55">
        <f aca="true" t="shared" si="14" ref="N73:N81">SUM(B73:M73)</f>
        <v>102919281</v>
      </c>
    </row>
    <row r="74" spans="1:14" ht="13.5">
      <c r="A74" s="19" t="s">
        <v>601</v>
      </c>
      <c r="B74" s="69">
        <f>+'PRESUPUESTO 2014'!D31</f>
        <v>103933</v>
      </c>
      <c r="C74" s="69">
        <f>+'PRESUPUESTO 2014'!E31</f>
        <v>80898</v>
      </c>
      <c r="D74" s="69">
        <f>+'PRESUPUESTO 2014'!F31</f>
        <v>122256</v>
      </c>
      <c r="E74" s="69">
        <f>+'PRESUPUESTO 2014'!G31</f>
        <v>93057</v>
      </c>
      <c r="F74" s="69">
        <f>+'PRESUPUESTO 2014'!H31</f>
        <v>82002</v>
      </c>
      <c r="G74" s="69">
        <f>+'PRESUPUESTO 2014'!I31</f>
        <v>92333</v>
      </c>
      <c r="H74" s="69">
        <f>+'PRESUPUESTO 2014'!J31</f>
        <v>84202</v>
      </c>
      <c r="I74" s="69">
        <f>+'PRESUPUESTO 2014'!K31</f>
        <v>142257</v>
      </c>
      <c r="J74" s="69">
        <f>+'PRESUPUESTO 2014'!L31</f>
        <v>92102</v>
      </c>
      <c r="K74" s="69">
        <f>+'PRESUPUESTO 2014'!M31</f>
        <v>109620</v>
      </c>
      <c r="L74" s="69">
        <f>+'PRESUPUESTO 2014'!N31</f>
        <v>90979</v>
      </c>
      <c r="M74" s="69">
        <f>+'PRESUPUESTO 2014'!O31</f>
        <v>46566</v>
      </c>
      <c r="N74" s="49">
        <f t="shared" si="14"/>
        <v>1140205</v>
      </c>
    </row>
    <row r="75" spans="1:14" ht="13.5">
      <c r="A75" s="19" t="s">
        <v>602</v>
      </c>
      <c r="B75" s="69">
        <f>+'PRESUPUESTO 2014'!D32</f>
        <v>4484239</v>
      </c>
      <c r="C75" s="69">
        <f>+'PRESUPUESTO 2014'!E32</f>
        <v>5706413</v>
      </c>
      <c r="D75" s="69">
        <f>+'PRESUPUESTO 2014'!F32</f>
        <v>6112420</v>
      </c>
      <c r="E75" s="69">
        <f>+'PRESUPUESTO 2014'!G32</f>
        <v>4971315</v>
      </c>
      <c r="F75" s="69">
        <f>+'PRESUPUESTO 2014'!H32</f>
        <v>6477603</v>
      </c>
      <c r="G75" s="69">
        <f>+'PRESUPUESTO 2014'!I32</f>
        <v>6433054</v>
      </c>
      <c r="H75" s="69">
        <f>+'PRESUPUESTO 2014'!J32</f>
        <v>5987397</v>
      </c>
      <c r="I75" s="69">
        <f>+'PRESUPUESTO 2014'!K32</f>
        <v>7055134</v>
      </c>
      <c r="J75" s="69">
        <f>+'PRESUPUESTO 2014'!L32</f>
        <v>5355209</v>
      </c>
      <c r="K75" s="69">
        <f>+'PRESUPUESTO 2014'!M32</f>
        <v>7569883</v>
      </c>
      <c r="L75" s="69">
        <f>+'PRESUPUESTO 2014'!N32</f>
        <v>5086245</v>
      </c>
      <c r="M75" s="69">
        <f>+'PRESUPUESTO 2014'!O32</f>
        <v>7824772</v>
      </c>
      <c r="N75" s="49">
        <f t="shared" si="14"/>
        <v>73063684</v>
      </c>
    </row>
    <row r="76" spans="1:15" s="5" customFormat="1" ht="15.75">
      <c r="A76" s="19" t="s">
        <v>603</v>
      </c>
      <c r="B76" s="69">
        <f>+'PRESUPUESTO 2014'!D40</f>
        <v>557085</v>
      </c>
      <c r="C76" s="69">
        <f>+'PRESUPUESTO 2014'!E40</f>
        <v>759765</v>
      </c>
      <c r="D76" s="69">
        <f>+'PRESUPUESTO 2014'!F40</f>
        <v>477560</v>
      </c>
      <c r="E76" s="69">
        <f>+'PRESUPUESTO 2014'!G40</f>
        <v>500210</v>
      </c>
      <c r="F76" s="69">
        <f>+'PRESUPUESTO 2014'!H40</f>
        <v>456419</v>
      </c>
      <c r="G76" s="69">
        <f>+'PRESUPUESTO 2014'!I40</f>
        <v>386981</v>
      </c>
      <c r="H76" s="69">
        <f>+'PRESUPUESTO 2014'!J40</f>
        <v>711859</v>
      </c>
      <c r="I76" s="69">
        <f>+'PRESUPUESTO 2014'!K40</f>
        <v>570983</v>
      </c>
      <c r="J76" s="69">
        <f>+'PRESUPUESTO 2014'!L40</f>
        <v>515299</v>
      </c>
      <c r="K76" s="69">
        <f>+'PRESUPUESTO 2014'!M40</f>
        <v>605195</v>
      </c>
      <c r="L76" s="69">
        <f>+'PRESUPUESTO 2014'!N40</f>
        <v>442573</v>
      </c>
      <c r="M76" s="69">
        <f>+'PRESUPUESTO 2014'!O40</f>
        <v>211815</v>
      </c>
      <c r="N76" s="49">
        <f t="shared" si="14"/>
        <v>6195744</v>
      </c>
      <c r="O76" s="3"/>
    </row>
    <row r="77" spans="1:14" ht="27.75" thickBot="1">
      <c r="A77" s="20" t="s">
        <v>604</v>
      </c>
      <c r="B77" s="70">
        <f>+'PRESUPUESTO 2014'!D42</f>
        <v>1642073</v>
      </c>
      <c r="C77" s="70">
        <f>+'PRESUPUESTO 2014'!E42</f>
        <v>1435181</v>
      </c>
      <c r="D77" s="70">
        <f>+'PRESUPUESTO 2014'!F42</f>
        <v>2652162</v>
      </c>
      <c r="E77" s="70">
        <f>+'PRESUPUESTO 2014'!G42</f>
        <v>6050831</v>
      </c>
      <c r="F77" s="70">
        <f>+'PRESUPUESTO 2014'!H42</f>
        <v>3621086</v>
      </c>
      <c r="G77" s="70">
        <f>+'PRESUPUESTO 2014'!I42</f>
        <v>1384426</v>
      </c>
      <c r="H77" s="70">
        <f>+'PRESUPUESTO 2014'!J42</f>
        <v>653490</v>
      </c>
      <c r="I77" s="70">
        <f>+'PRESUPUESTO 2014'!K42</f>
        <v>1116905</v>
      </c>
      <c r="J77" s="70">
        <f>+'PRESUPUESTO 2014'!L42</f>
        <v>875660</v>
      </c>
      <c r="K77" s="70">
        <f>+'PRESUPUESTO 2014'!M42</f>
        <v>1080467</v>
      </c>
      <c r="L77" s="70">
        <f>+'PRESUPUESTO 2014'!N42</f>
        <v>1121225</v>
      </c>
      <c r="M77" s="70">
        <f>+'PRESUPUESTO 2014'!O42</f>
        <v>886142</v>
      </c>
      <c r="N77" s="49">
        <f t="shared" si="14"/>
        <v>22519648</v>
      </c>
    </row>
    <row r="78" spans="1:14" ht="13.5" thickBot="1">
      <c r="A78" s="12" t="s">
        <v>605</v>
      </c>
      <c r="B78" s="52">
        <f>SUM(B79:B82)</f>
        <v>90083129</v>
      </c>
      <c r="C78" s="52">
        <f aca="true" t="shared" si="15" ref="C78:M78">SUM(C79:C82)</f>
        <v>38621541</v>
      </c>
      <c r="D78" s="52">
        <f t="shared" si="15"/>
        <v>49881385</v>
      </c>
      <c r="E78" s="52">
        <f t="shared" si="15"/>
        <v>17048534</v>
      </c>
      <c r="F78" s="52">
        <f t="shared" si="15"/>
        <v>11960214</v>
      </c>
      <c r="G78" s="52">
        <f t="shared" si="15"/>
        <v>9724538</v>
      </c>
      <c r="H78" s="52">
        <f t="shared" si="15"/>
        <v>9906017</v>
      </c>
      <c r="I78" s="52">
        <f t="shared" si="15"/>
        <v>9994664</v>
      </c>
      <c r="J78" s="52">
        <f t="shared" si="15"/>
        <v>11469201</v>
      </c>
      <c r="K78" s="52">
        <f t="shared" si="15"/>
        <v>13524862</v>
      </c>
      <c r="L78" s="52">
        <f t="shared" si="15"/>
        <v>21205592</v>
      </c>
      <c r="M78" s="52">
        <f t="shared" si="15"/>
        <v>13202102</v>
      </c>
      <c r="N78" s="52">
        <f t="shared" si="14"/>
        <v>296621779</v>
      </c>
    </row>
    <row r="79" spans="1:14" ht="13.5">
      <c r="A79" s="89" t="s">
        <v>606</v>
      </c>
      <c r="B79" s="58">
        <f>+'PRESUPUESTO 2014'!D34</f>
        <v>83992095</v>
      </c>
      <c r="C79" s="58">
        <f>+'PRESUPUESTO 2014'!E34</f>
        <v>33780709</v>
      </c>
      <c r="D79" s="58">
        <f>+'PRESUPUESTO 2014'!F34</f>
        <v>44209133</v>
      </c>
      <c r="E79" s="58">
        <f>+'PRESUPUESTO 2014'!G34</f>
        <v>12268842</v>
      </c>
      <c r="F79" s="58">
        <f>+'PRESUPUESTO 2014'!H34</f>
        <v>6701386</v>
      </c>
      <c r="G79" s="58">
        <f>+'PRESUPUESTO 2014'!I34</f>
        <v>4927472</v>
      </c>
      <c r="H79" s="58">
        <f>+'PRESUPUESTO 2014'!J34</f>
        <v>4058958</v>
      </c>
      <c r="I79" s="58">
        <f>+'PRESUPUESTO 2014'!K34</f>
        <v>4605257</v>
      </c>
      <c r="J79" s="58">
        <f>+'PRESUPUESTO 2014'!L34</f>
        <v>5426545</v>
      </c>
      <c r="K79" s="58">
        <f>+'PRESUPUESTO 2014'!M34</f>
        <v>7445909</v>
      </c>
      <c r="L79" s="58">
        <f>+'PRESUPUESTO 2014'!N34</f>
        <v>15055513</v>
      </c>
      <c r="M79" s="58">
        <f>+'PRESUPUESTO 2014'!O34</f>
        <v>6939123</v>
      </c>
      <c r="N79" s="58">
        <f t="shared" si="14"/>
        <v>229410942</v>
      </c>
    </row>
    <row r="80" spans="1:14" ht="13.5">
      <c r="A80" s="10" t="s">
        <v>607</v>
      </c>
      <c r="B80" s="49">
        <f>+'PRESUPUESTO 2014'!D35</f>
        <v>5738660</v>
      </c>
      <c r="C80" s="49">
        <f>+'PRESUPUESTO 2014'!E35</f>
        <v>4490704</v>
      </c>
      <c r="D80" s="49">
        <f>+'PRESUPUESTO 2014'!F35</f>
        <v>5245331</v>
      </c>
      <c r="E80" s="49">
        <f>+'PRESUPUESTO 2014'!G35</f>
        <v>4356527</v>
      </c>
      <c r="F80" s="49">
        <f>+'PRESUPUESTO 2014'!H35</f>
        <v>4892300</v>
      </c>
      <c r="G80" s="49">
        <f>+'PRESUPUESTO 2014'!I35</f>
        <v>4445150</v>
      </c>
      <c r="H80" s="49">
        <f>+'PRESUPUESTO 2014'!J35</f>
        <v>5501368</v>
      </c>
      <c r="I80" s="49">
        <f>+'PRESUPUESTO 2014'!K35</f>
        <v>5046593</v>
      </c>
      <c r="J80" s="49">
        <f>+'PRESUPUESTO 2014'!L35</f>
        <v>5687254</v>
      </c>
      <c r="K80" s="49">
        <f>+'PRESUPUESTO 2014'!M35</f>
        <v>5726186</v>
      </c>
      <c r="L80" s="49">
        <f>+'PRESUPUESTO 2014'!N35</f>
        <v>5790146</v>
      </c>
      <c r="M80" s="49">
        <f>+'PRESUPUESTO 2014'!O35</f>
        <v>5877612</v>
      </c>
      <c r="N80" s="49">
        <f t="shared" si="14"/>
        <v>62797831</v>
      </c>
    </row>
    <row r="81" spans="1:14" ht="13.5">
      <c r="A81" s="19" t="s">
        <v>608</v>
      </c>
      <c r="B81" s="69">
        <f>+'PRESUPUESTO 2014'!D33</f>
        <v>193126</v>
      </c>
      <c r="C81" s="69">
        <f>+'PRESUPUESTO 2014'!E33</f>
        <v>190880</v>
      </c>
      <c r="D81" s="69">
        <f>+'PRESUPUESTO 2014'!F33</f>
        <v>267673</v>
      </c>
      <c r="E81" s="69">
        <f>+'PRESUPUESTO 2014'!G33</f>
        <v>263917</v>
      </c>
      <c r="F81" s="69">
        <f>+'PRESUPUESTO 2014'!H33</f>
        <v>207280</v>
      </c>
      <c r="G81" s="69">
        <f>+'PRESUPUESTO 2014'!I33</f>
        <v>192668</v>
      </c>
      <c r="H81" s="69">
        <f>+'PRESUPUESTO 2014'!J33</f>
        <v>186443</v>
      </c>
      <c r="I81" s="69">
        <f>+'PRESUPUESTO 2014'!K33</f>
        <v>183566</v>
      </c>
      <c r="J81" s="69">
        <f>+'PRESUPUESTO 2014'!L33</f>
        <v>196154</v>
      </c>
      <c r="K81" s="69">
        <f>+'PRESUPUESTO 2014'!M33</f>
        <v>193519</v>
      </c>
      <c r="L81" s="69">
        <f>+'PRESUPUESTO 2014'!N33</f>
        <v>200685</v>
      </c>
      <c r="M81" s="69">
        <f>+'PRESUPUESTO 2014'!O33</f>
        <v>226122</v>
      </c>
      <c r="N81" s="49">
        <f t="shared" si="14"/>
        <v>2502033</v>
      </c>
    </row>
    <row r="82" spans="1:14" ht="14.25" thickBot="1">
      <c r="A82" s="7" t="s">
        <v>610</v>
      </c>
      <c r="B82" s="70">
        <f>+'PRESUPUESTO 2014'!D63</f>
        <v>159248</v>
      </c>
      <c r="C82" s="70">
        <f>+'PRESUPUESTO 2014'!E63</f>
        <v>159248</v>
      </c>
      <c r="D82" s="70">
        <f>+'PRESUPUESTO 2014'!F63</f>
        <v>159248</v>
      </c>
      <c r="E82" s="70">
        <f>+'PRESUPUESTO 2014'!G63</f>
        <v>159248</v>
      </c>
      <c r="F82" s="70">
        <f>+'PRESUPUESTO 2014'!H63</f>
        <v>159248</v>
      </c>
      <c r="G82" s="70">
        <f>+'PRESUPUESTO 2014'!I63</f>
        <v>159248</v>
      </c>
      <c r="H82" s="70">
        <f>+'PRESUPUESTO 2014'!J63</f>
        <v>159248</v>
      </c>
      <c r="I82" s="70">
        <f>+'PRESUPUESTO 2014'!K63</f>
        <v>159248</v>
      </c>
      <c r="J82" s="70">
        <f>+'PRESUPUESTO 2014'!L63</f>
        <v>159248</v>
      </c>
      <c r="K82" s="70">
        <f>+'PRESUPUESTO 2014'!M63</f>
        <v>159248</v>
      </c>
      <c r="L82" s="70">
        <f>+'PRESUPUESTO 2014'!N63</f>
        <v>159248</v>
      </c>
      <c r="M82" s="70">
        <f>+'PRESUPUESTO 2014'!O63</f>
        <v>159245</v>
      </c>
      <c r="N82" s="58"/>
    </row>
    <row r="83" spans="1:14" ht="13.5" thickBot="1">
      <c r="A83" s="22" t="s">
        <v>609</v>
      </c>
      <c r="B83" s="63">
        <f>+'PRESUPUESTO 2014'!D39</f>
        <v>18682620</v>
      </c>
      <c r="C83" s="63">
        <f>+'PRESUPUESTO 2014'!E39</f>
        <v>11177839</v>
      </c>
      <c r="D83" s="63">
        <f>+'PRESUPUESTO 2014'!F39</f>
        <v>16511824</v>
      </c>
      <c r="E83" s="63">
        <f>+'PRESUPUESTO 2014'!G39</f>
        <v>8892874</v>
      </c>
      <c r="F83" s="63">
        <f>+'PRESUPUESTO 2014'!H39</f>
        <v>8123733</v>
      </c>
      <c r="G83" s="63">
        <f>+'PRESUPUESTO 2014'!I39</f>
        <v>6585554</v>
      </c>
      <c r="H83" s="63">
        <f>+'PRESUPUESTO 2014'!J39</f>
        <v>6909112</v>
      </c>
      <c r="I83" s="63">
        <f>+'PRESUPUESTO 2014'!K39</f>
        <v>7149981</v>
      </c>
      <c r="J83" s="63">
        <f>+'PRESUPUESTO 2014'!L39</f>
        <v>6837268</v>
      </c>
      <c r="K83" s="63">
        <f>+'PRESUPUESTO 2014'!M39</f>
        <v>8310590</v>
      </c>
      <c r="L83" s="63">
        <f>+'PRESUPUESTO 2014'!N39</f>
        <v>8513611</v>
      </c>
      <c r="M83" s="63">
        <f>+'PRESUPUESTO 2014'!O39</f>
        <v>7455958</v>
      </c>
      <c r="N83" s="52">
        <f aca="true" t="shared" si="16" ref="N83:N91">SUM(B83:M83)</f>
        <v>115150964</v>
      </c>
    </row>
    <row r="84" spans="1:15" ht="15">
      <c r="A84" s="23" t="s">
        <v>231</v>
      </c>
      <c r="B84" s="66">
        <f aca="true" t="shared" si="17" ref="B84:M84">SUM(B85:B86)</f>
        <v>2255623</v>
      </c>
      <c r="C84" s="67">
        <f t="shared" si="17"/>
        <v>1606626</v>
      </c>
      <c r="D84" s="67">
        <f t="shared" si="17"/>
        <v>1871663</v>
      </c>
      <c r="E84" s="67">
        <f t="shared" si="17"/>
        <v>1715555</v>
      </c>
      <c r="F84" s="67">
        <f t="shared" si="17"/>
        <v>1900848</v>
      </c>
      <c r="G84" s="67">
        <f t="shared" si="17"/>
        <v>1774254</v>
      </c>
      <c r="H84" s="67">
        <f t="shared" si="17"/>
        <v>1741105</v>
      </c>
      <c r="I84" s="67">
        <f t="shared" si="17"/>
        <v>1744484</v>
      </c>
      <c r="J84" s="67">
        <f t="shared" si="17"/>
        <v>1561128</v>
      </c>
      <c r="K84" s="67">
        <f t="shared" si="17"/>
        <v>1830711</v>
      </c>
      <c r="L84" s="67">
        <f t="shared" si="17"/>
        <v>1659032</v>
      </c>
      <c r="M84" s="67">
        <f t="shared" si="17"/>
        <v>976933</v>
      </c>
      <c r="N84" s="55">
        <f t="shared" si="16"/>
        <v>20637962</v>
      </c>
      <c r="O84" s="5"/>
    </row>
    <row r="85" spans="1:15" ht="15.75">
      <c r="A85" s="24" t="s">
        <v>232</v>
      </c>
      <c r="B85" s="73">
        <f>+'PRESUPUESTO 2014'!D37</f>
        <v>2255623</v>
      </c>
      <c r="C85" s="73">
        <f>+'PRESUPUESTO 2014'!E37</f>
        <v>1606626</v>
      </c>
      <c r="D85" s="73">
        <f>+'PRESUPUESTO 2014'!F37</f>
        <v>1871663</v>
      </c>
      <c r="E85" s="73">
        <f>+'PRESUPUESTO 2014'!G37</f>
        <v>1715555</v>
      </c>
      <c r="F85" s="73">
        <f>+'PRESUPUESTO 2014'!H37</f>
        <v>1900848</v>
      </c>
      <c r="G85" s="73">
        <f>+'PRESUPUESTO 2014'!I37</f>
        <v>1774254</v>
      </c>
      <c r="H85" s="73">
        <f>+'PRESUPUESTO 2014'!J37</f>
        <v>1741105</v>
      </c>
      <c r="I85" s="73">
        <f>+'PRESUPUESTO 2014'!K37</f>
        <v>1744484</v>
      </c>
      <c r="J85" s="73">
        <f>+'PRESUPUESTO 2014'!L37</f>
        <v>1561128</v>
      </c>
      <c r="K85" s="73">
        <f>+'PRESUPUESTO 2014'!M37</f>
        <v>1830711</v>
      </c>
      <c r="L85" s="73">
        <f>+'PRESUPUESTO 2014'!N37</f>
        <v>1659032</v>
      </c>
      <c r="M85" s="73">
        <f>+'PRESUPUESTO 2014'!O37</f>
        <v>976933</v>
      </c>
      <c r="N85" s="49">
        <f t="shared" si="16"/>
        <v>20637962</v>
      </c>
      <c r="O85" s="5"/>
    </row>
    <row r="86" spans="1:15" ht="16.5" thickBot="1">
      <c r="A86" s="13" t="s">
        <v>233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49">
        <f t="shared" si="16"/>
        <v>0</v>
      </c>
      <c r="O86" s="85"/>
    </row>
    <row r="87" spans="1:15" ht="15">
      <c r="A87" s="23" t="s">
        <v>234</v>
      </c>
      <c r="B87" s="74">
        <f>SUM(B88:B90)</f>
        <v>1040973</v>
      </c>
      <c r="C87" s="74">
        <f aca="true" t="shared" si="18" ref="C87:M87">SUM(C88:C90)</f>
        <v>577118</v>
      </c>
      <c r="D87" s="74">
        <f t="shared" si="18"/>
        <v>1262587</v>
      </c>
      <c r="E87" s="74">
        <f t="shared" si="18"/>
        <v>1911775</v>
      </c>
      <c r="F87" s="74">
        <f t="shared" si="18"/>
        <v>1759093</v>
      </c>
      <c r="G87" s="74">
        <f t="shared" si="18"/>
        <v>882513</v>
      </c>
      <c r="H87" s="74">
        <f t="shared" si="18"/>
        <v>591470</v>
      </c>
      <c r="I87" s="74">
        <f t="shared" si="18"/>
        <v>717032</v>
      </c>
      <c r="J87" s="74">
        <f t="shared" si="18"/>
        <v>994314</v>
      </c>
      <c r="K87" s="74">
        <f t="shared" si="18"/>
        <v>957409</v>
      </c>
      <c r="L87" s="74">
        <f t="shared" si="18"/>
        <v>906558</v>
      </c>
      <c r="M87" s="74">
        <f t="shared" si="18"/>
        <v>18217161</v>
      </c>
      <c r="N87" s="41">
        <f t="shared" si="16"/>
        <v>29818003</v>
      </c>
      <c r="O87" s="5"/>
    </row>
    <row r="88" spans="1:15" ht="15.75">
      <c r="A88" s="13" t="s">
        <v>235</v>
      </c>
      <c r="B88" s="69">
        <f>+'PRESUPUESTO 2014'!D48</f>
        <v>1040973</v>
      </c>
      <c r="C88" s="69">
        <f>+'PRESUPUESTO 2014'!E48</f>
        <v>577118</v>
      </c>
      <c r="D88" s="69">
        <f>+'PRESUPUESTO 2014'!F48</f>
        <v>1262587</v>
      </c>
      <c r="E88" s="69">
        <f>+'PRESUPUESTO 2014'!G48</f>
        <v>1911775</v>
      </c>
      <c r="F88" s="69">
        <f>+'PRESUPUESTO 2014'!H48</f>
        <v>1759093</v>
      </c>
      <c r="G88" s="69">
        <f>+'PRESUPUESTO 2014'!I48</f>
        <v>882513</v>
      </c>
      <c r="H88" s="69">
        <f>+'PRESUPUESTO 2014'!J48</f>
        <v>591470</v>
      </c>
      <c r="I88" s="69">
        <f>+'PRESUPUESTO 2014'!K48</f>
        <v>717032</v>
      </c>
      <c r="J88" s="69">
        <f>+'PRESUPUESTO 2014'!L48</f>
        <v>994314</v>
      </c>
      <c r="K88" s="69">
        <f>+'PRESUPUESTO 2014'!M48</f>
        <v>957409</v>
      </c>
      <c r="L88" s="69">
        <f>+'PRESUPUESTO 2014'!N48</f>
        <v>906558</v>
      </c>
      <c r="M88" s="69">
        <f>+'PRESUPUESTO 2014'!O48</f>
        <v>1337461</v>
      </c>
      <c r="N88" s="49">
        <f t="shared" si="16"/>
        <v>12938303</v>
      </c>
      <c r="O88" s="5"/>
    </row>
    <row r="89" spans="1:14" s="5" customFormat="1" ht="15.75">
      <c r="A89" s="13" t="s">
        <v>236</v>
      </c>
      <c r="B89" s="69">
        <f>+'PRESUPUESTO 2014'!D49</f>
        <v>0</v>
      </c>
      <c r="C89" s="69">
        <f>+'PRESUPUESTO 2014'!E49</f>
        <v>0</v>
      </c>
      <c r="D89" s="69">
        <f>+'PRESUPUESTO 2014'!F49</f>
        <v>0</v>
      </c>
      <c r="E89" s="69">
        <f>+'PRESUPUESTO 2014'!G49</f>
        <v>0</v>
      </c>
      <c r="F89" s="69">
        <f>+'PRESUPUESTO 2014'!H49</f>
        <v>0</v>
      </c>
      <c r="G89" s="69">
        <f>+'PRESUPUESTO 2014'!I49</f>
        <v>0</v>
      </c>
      <c r="H89" s="69">
        <f>+'PRESUPUESTO 2014'!J49</f>
        <v>0</v>
      </c>
      <c r="I89" s="69">
        <f>+'PRESUPUESTO 2014'!K49</f>
        <v>0</v>
      </c>
      <c r="J89" s="69">
        <f>+'PRESUPUESTO 2014'!L49</f>
        <v>0</v>
      </c>
      <c r="K89" s="69">
        <f>+'PRESUPUESTO 2014'!M49</f>
        <v>0</v>
      </c>
      <c r="L89" s="69">
        <f>+'PRESUPUESTO 2014'!N49</f>
        <v>0</v>
      </c>
      <c r="M89" s="69">
        <f>+'PRESUPUESTO 2014'!O49</f>
        <v>15813689</v>
      </c>
      <c r="N89" s="49">
        <f t="shared" si="16"/>
        <v>15813689</v>
      </c>
    </row>
    <row r="90" spans="1:15" ht="16.5" thickBot="1">
      <c r="A90" s="11" t="s">
        <v>237</v>
      </c>
      <c r="B90" s="76">
        <f>+'PRESUPUESTO 2014'!D50</f>
        <v>0</v>
      </c>
      <c r="C90" s="76">
        <f>+'PRESUPUESTO 2014'!E50</f>
        <v>0</v>
      </c>
      <c r="D90" s="76">
        <f>+'PRESUPUESTO 2014'!F50</f>
        <v>0</v>
      </c>
      <c r="E90" s="76">
        <f>+'PRESUPUESTO 2014'!G50</f>
        <v>0</v>
      </c>
      <c r="F90" s="76">
        <f>+'PRESUPUESTO 2014'!H50</f>
        <v>0</v>
      </c>
      <c r="G90" s="76">
        <f>+'PRESUPUESTO 2014'!I50</f>
        <v>0</v>
      </c>
      <c r="H90" s="76">
        <f>+'PRESUPUESTO 2014'!J50</f>
        <v>0</v>
      </c>
      <c r="I90" s="76">
        <f>+'PRESUPUESTO 2014'!K50</f>
        <v>0</v>
      </c>
      <c r="J90" s="76">
        <f>+'PRESUPUESTO 2014'!L50</f>
        <v>0</v>
      </c>
      <c r="K90" s="76">
        <f>+'PRESUPUESTO 2014'!M50</f>
        <v>0</v>
      </c>
      <c r="L90" s="76">
        <f>+'PRESUPUESTO 2014'!N50</f>
        <v>0</v>
      </c>
      <c r="M90" s="76">
        <f>+'PRESUPUESTO 2014'!O50</f>
        <v>1066011</v>
      </c>
      <c r="N90" s="42">
        <f t="shared" si="16"/>
        <v>1066011</v>
      </c>
      <c r="O90" s="5"/>
    </row>
    <row r="91" spans="1:15" s="2" customFormat="1" ht="39" thickBot="1">
      <c r="A91" s="17" t="s">
        <v>238</v>
      </c>
      <c r="B91" s="68">
        <v>0</v>
      </c>
      <c r="C91" s="68">
        <v>0</v>
      </c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1</v>
      </c>
      <c r="N91" s="56">
        <f t="shared" si="16"/>
        <v>1</v>
      </c>
      <c r="O91" s="5"/>
    </row>
    <row r="92" spans="1:15" ht="15.75" thickBot="1">
      <c r="A92" s="88" t="s">
        <v>239</v>
      </c>
      <c r="B92" s="77">
        <f>+B93+B101+B103+B105</f>
        <v>8732294</v>
      </c>
      <c r="C92" s="77">
        <f aca="true" t="shared" si="19" ref="C92:N92">+C93+C101+C103+C105</f>
        <v>65500969</v>
      </c>
      <c r="D92" s="77">
        <f t="shared" si="19"/>
        <v>12267019</v>
      </c>
      <c r="E92" s="77">
        <f t="shared" si="19"/>
        <v>7382452</v>
      </c>
      <c r="F92" s="77">
        <f t="shared" si="19"/>
        <v>198779292</v>
      </c>
      <c r="G92" s="77">
        <f t="shared" si="19"/>
        <v>-136442532</v>
      </c>
      <c r="H92" s="77">
        <f t="shared" si="19"/>
        <v>8527324</v>
      </c>
      <c r="I92" s="77">
        <f t="shared" si="19"/>
        <v>28515872</v>
      </c>
      <c r="J92" s="77">
        <f t="shared" si="19"/>
        <v>12721376</v>
      </c>
      <c r="K92" s="77">
        <f t="shared" si="19"/>
        <v>9751759</v>
      </c>
      <c r="L92" s="77">
        <f t="shared" si="19"/>
        <v>71339882</v>
      </c>
      <c r="M92" s="77">
        <f t="shared" si="19"/>
        <v>-11705649</v>
      </c>
      <c r="N92" s="77">
        <f t="shared" si="19"/>
        <v>275370058</v>
      </c>
      <c r="O92" s="5"/>
    </row>
    <row r="93" spans="1:14" ht="12.75">
      <c r="A93" s="9" t="s">
        <v>240</v>
      </c>
      <c r="B93" s="74">
        <f>SUM(B94:B100)</f>
        <v>2986870</v>
      </c>
      <c r="C93" s="74">
        <f aca="true" t="shared" si="20" ref="C93:N93">SUM(C94:C100)</f>
        <v>2471688</v>
      </c>
      <c r="D93" s="74">
        <f t="shared" si="20"/>
        <v>2615207</v>
      </c>
      <c r="E93" s="74">
        <f t="shared" si="20"/>
        <v>1962096</v>
      </c>
      <c r="F93" s="74">
        <f t="shared" si="20"/>
        <v>2118080</v>
      </c>
      <c r="G93" s="74">
        <f t="shared" si="20"/>
        <v>1744535</v>
      </c>
      <c r="H93" s="74">
        <f t="shared" si="20"/>
        <v>2140799</v>
      </c>
      <c r="I93" s="74">
        <f t="shared" si="20"/>
        <v>2373184</v>
      </c>
      <c r="J93" s="74">
        <f t="shared" si="20"/>
        <v>1743499</v>
      </c>
      <c r="K93" s="74">
        <f t="shared" si="20"/>
        <v>2257409</v>
      </c>
      <c r="L93" s="74">
        <f t="shared" si="20"/>
        <v>2069469</v>
      </c>
      <c r="M93" s="74">
        <f t="shared" si="20"/>
        <v>1724741</v>
      </c>
      <c r="N93" s="74">
        <f t="shared" si="20"/>
        <v>26207577</v>
      </c>
    </row>
    <row r="94" spans="1:15" s="5" customFormat="1" ht="27">
      <c r="A94" s="19" t="s">
        <v>241</v>
      </c>
      <c r="B94" s="69">
        <v>0</v>
      </c>
      <c r="C94" s="69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49">
        <f aca="true" t="shared" si="21" ref="N94:N102">SUM(B94:M94)</f>
        <v>0</v>
      </c>
      <c r="O94" s="3"/>
    </row>
    <row r="95" spans="1:15" s="5" customFormat="1" ht="15.75">
      <c r="A95" s="19" t="s">
        <v>242</v>
      </c>
      <c r="B95" s="69">
        <f>+'PRESUPUESTO 2014'!D67</f>
        <v>97586</v>
      </c>
      <c r="C95" s="69">
        <f>+'PRESUPUESTO 2014'!E67</f>
        <v>106618</v>
      </c>
      <c r="D95" s="69">
        <f>+'PRESUPUESTO 2014'!F67</f>
        <v>54330</v>
      </c>
      <c r="E95" s="69">
        <f>+'PRESUPUESTO 2014'!G67</f>
        <v>51340</v>
      </c>
      <c r="F95" s="69">
        <f>+'PRESUPUESTO 2014'!H67</f>
        <v>139487</v>
      </c>
      <c r="G95" s="69">
        <f>+'PRESUPUESTO 2014'!I67</f>
        <v>64514</v>
      </c>
      <c r="H95" s="69">
        <f>+'PRESUPUESTO 2014'!J67</f>
        <v>71808</v>
      </c>
      <c r="I95" s="69">
        <f>+'PRESUPUESTO 2014'!K67</f>
        <v>312950</v>
      </c>
      <c r="J95" s="69">
        <f>+'PRESUPUESTO 2014'!L67</f>
        <v>113950</v>
      </c>
      <c r="K95" s="69">
        <f>+'PRESUPUESTO 2014'!M67</f>
        <v>93498</v>
      </c>
      <c r="L95" s="69">
        <f>+'PRESUPUESTO 2014'!N67</f>
        <v>31374</v>
      </c>
      <c r="M95" s="69">
        <f>+'PRESUPUESTO 2014'!O67</f>
        <v>1</v>
      </c>
      <c r="N95" s="49">
        <f t="shared" si="21"/>
        <v>1137456</v>
      </c>
      <c r="O95" s="3"/>
    </row>
    <row r="96" spans="1:14" ht="13.5">
      <c r="A96" s="19" t="s">
        <v>243</v>
      </c>
      <c r="B96" s="69">
        <f>+'PRESUPUESTO 2014'!D69</f>
        <v>17288</v>
      </c>
      <c r="C96" s="69">
        <f>+'PRESUPUESTO 2014'!E69</f>
        <v>16867</v>
      </c>
      <c r="D96" s="69">
        <f>+'PRESUPUESTO 2014'!F69</f>
        <v>17788</v>
      </c>
      <c r="E96" s="69">
        <f>+'PRESUPUESTO 2014'!G69</f>
        <v>12114</v>
      </c>
      <c r="F96" s="69">
        <f>+'PRESUPUESTO 2014'!H69</f>
        <v>15348</v>
      </c>
      <c r="G96" s="69">
        <f>+'PRESUPUESTO 2014'!I69</f>
        <v>16207</v>
      </c>
      <c r="H96" s="69">
        <f>+'PRESUPUESTO 2014'!J69</f>
        <v>9695</v>
      </c>
      <c r="I96" s="69">
        <f>+'PRESUPUESTO 2014'!K69</f>
        <v>14375</v>
      </c>
      <c r="J96" s="69">
        <f>+'PRESUPUESTO 2014'!L69</f>
        <v>16960</v>
      </c>
      <c r="K96" s="69">
        <f>+'PRESUPUESTO 2014'!M69</f>
        <v>20551</v>
      </c>
      <c r="L96" s="69">
        <f>+'PRESUPUESTO 2014'!N69</f>
        <v>15690</v>
      </c>
      <c r="M96" s="69">
        <f>+'PRESUPUESTO 2014'!O69</f>
        <v>12432</v>
      </c>
      <c r="N96" s="49">
        <f t="shared" si="21"/>
        <v>185315</v>
      </c>
    </row>
    <row r="97" spans="1:14" ht="13.5">
      <c r="A97" s="19" t="s">
        <v>244</v>
      </c>
      <c r="B97" s="69">
        <f>+'PRESUPUESTO 2014'!D70+'PRESUPUESTO 2014'!D73</f>
        <v>14984</v>
      </c>
      <c r="C97" s="69">
        <f>+'PRESUPUESTO 2014'!E70+'PRESUPUESTO 2014'!E73</f>
        <v>437</v>
      </c>
      <c r="D97" s="69">
        <f>+'PRESUPUESTO 2014'!F70+'PRESUPUESTO 2014'!F73</f>
        <v>338</v>
      </c>
      <c r="E97" s="69">
        <f>+'PRESUPUESTO 2014'!G70+'PRESUPUESTO 2014'!G73</f>
        <v>948</v>
      </c>
      <c r="F97" s="69">
        <f>+'PRESUPUESTO 2014'!H70+'PRESUPUESTO 2014'!H73</f>
        <v>500</v>
      </c>
      <c r="G97" s="69">
        <f>+'PRESUPUESTO 2014'!I70+'PRESUPUESTO 2014'!I73</f>
        <v>220</v>
      </c>
      <c r="H97" s="69">
        <f>+'PRESUPUESTO 2014'!J70+'PRESUPUESTO 2014'!J73</f>
        <v>462</v>
      </c>
      <c r="I97" s="69">
        <f>+'PRESUPUESTO 2014'!K70+'PRESUPUESTO 2014'!K73</f>
        <v>475</v>
      </c>
      <c r="J97" s="69">
        <f>+'PRESUPUESTO 2014'!L70+'PRESUPUESTO 2014'!L73</f>
        <v>296</v>
      </c>
      <c r="K97" s="69">
        <f>+'PRESUPUESTO 2014'!M70+'PRESUPUESTO 2014'!M73</f>
        <v>371</v>
      </c>
      <c r="L97" s="69">
        <f>+'PRESUPUESTO 2014'!N70+'PRESUPUESTO 2014'!N73</f>
        <v>1878</v>
      </c>
      <c r="M97" s="69">
        <f>+'PRESUPUESTO 2014'!O70+'PRESUPUESTO 2014'!O73</f>
        <v>413</v>
      </c>
      <c r="N97" s="49">
        <f t="shared" si="21"/>
        <v>21322</v>
      </c>
    </row>
    <row r="98" spans="1:14" ht="13.5">
      <c r="A98" s="19" t="s">
        <v>245</v>
      </c>
      <c r="B98" s="69">
        <f>+'PRESUPUESTO 2014'!D71</f>
        <v>2514524</v>
      </c>
      <c r="C98" s="69">
        <f>+'PRESUPUESTO 2014'!E71</f>
        <v>2078536</v>
      </c>
      <c r="D98" s="69">
        <f>+'PRESUPUESTO 2014'!F71</f>
        <v>2355957</v>
      </c>
      <c r="E98" s="69">
        <f>+'PRESUPUESTO 2014'!G71</f>
        <v>1799832</v>
      </c>
      <c r="F98" s="69">
        <f>+'PRESUPUESTO 2014'!H71</f>
        <v>1875695</v>
      </c>
      <c r="G98" s="69">
        <f>+'PRESUPUESTO 2014'!I71</f>
        <v>1606908</v>
      </c>
      <c r="H98" s="69">
        <f>+'PRESUPUESTO 2014'!J71</f>
        <v>1998203</v>
      </c>
      <c r="I98" s="69">
        <f>+'PRESUPUESTO 2014'!K71</f>
        <v>1997738</v>
      </c>
      <c r="J98" s="69">
        <f>+'PRESUPUESTO 2014'!L71</f>
        <v>1561393</v>
      </c>
      <c r="K98" s="69">
        <f>+'PRESUPUESTO 2014'!M71</f>
        <v>2106289</v>
      </c>
      <c r="L98" s="69">
        <f>+'PRESUPUESTO 2014'!N71</f>
        <v>1975733</v>
      </c>
      <c r="M98" s="69">
        <f>+'PRESUPUESTO 2014'!O71</f>
        <v>1650599</v>
      </c>
      <c r="N98" s="49">
        <f t="shared" si="21"/>
        <v>23521407</v>
      </c>
    </row>
    <row r="99" spans="1:14" ht="27">
      <c r="A99" s="19" t="s">
        <v>246</v>
      </c>
      <c r="B99" s="69">
        <f>+'PRESUPUESTO 2014'!D76</f>
        <v>342488</v>
      </c>
      <c r="C99" s="69">
        <f>+'PRESUPUESTO 2014'!E76</f>
        <v>269230</v>
      </c>
      <c r="D99" s="69">
        <f>+'PRESUPUESTO 2014'!F76</f>
        <v>186794</v>
      </c>
      <c r="E99" s="69">
        <f>+'PRESUPUESTO 2014'!G76</f>
        <v>97862</v>
      </c>
      <c r="F99" s="69">
        <f>+'PRESUPUESTO 2014'!H76</f>
        <v>87050</v>
      </c>
      <c r="G99" s="69">
        <f>+'PRESUPUESTO 2014'!I76</f>
        <v>56686</v>
      </c>
      <c r="H99" s="69">
        <f>+'PRESUPUESTO 2014'!J76</f>
        <v>60631</v>
      </c>
      <c r="I99" s="69">
        <f>+'PRESUPUESTO 2014'!K76</f>
        <v>47646</v>
      </c>
      <c r="J99" s="69">
        <f>+'PRESUPUESTO 2014'!L76</f>
        <v>50900</v>
      </c>
      <c r="K99" s="69">
        <f>+'PRESUPUESTO 2014'!M76</f>
        <v>36700</v>
      </c>
      <c r="L99" s="69">
        <f>+'PRESUPUESTO 2014'!N76</f>
        <v>44794</v>
      </c>
      <c r="M99" s="69">
        <f>+'PRESUPUESTO 2014'!O76</f>
        <v>61296</v>
      </c>
      <c r="N99" s="49">
        <f t="shared" si="21"/>
        <v>1342077</v>
      </c>
    </row>
    <row r="100" spans="1:14" ht="27">
      <c r="A100" s="19" t="s">
        <v>247</v>
      </c>
      <c r="B100" s="69">
        <v>0</v>
      </c>
      <c r="C100" s="69">
        <v>0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49">
        <f t="shared" si="21"/>
        <v>0</v>
      </c>
    </row>
    <row r="101" spans="1:14" ht="12.75">
      <c r="A101" s="25" t="s">
        <v>248</v>
      </c>
      <c r="B101" s="80">
        <f>+B102</f>
        <v>4363972</v>
      </c>
      <c r="C101" s="80">
        <f aca="true" t="shared" si="22" ref="C101:N101">+C102</f>
        <v>61448842</v>
      </c>
      <c r="D101" s="80">
        <f t="shared" si="22"/>
        <v>6880226</v>
      </c>
      <c r="E101" s="80">
        <f t="shared" si="22"/>
        <v>3056645</v>
      </c>
      <c r="F101" s="80">
        <f t="shared" si="22"/>
        <v>193557815</v>
      </c>
      <c r="G101" s="80">
        <f t="shared" si="22"/>
        <v>-141149498</v>
      </c>
      <c r="H101" s="80">
        <f t="shared" si="22"/>
        <v>3428215</v>
      </c>
      <c r="I101" s="80">
        <f t="shared" si="22"/>
        <v>23024235</v>
      </c>
      <c r="J101" s="80">
        <f t="shared" si="22"/>
        <v>8979992</v>
      </c>
      <c r="K101" s="80">
        <f t="shared" si="22"/>
        <v>5365739</v>
      </c>
      <c r="L101" s="80">
        <f t="shared" si="22"/>
        <v>66959806</v>
      </c>
      <c r="M101" s="80">
        <f t="shared" si="22"/>
        <v>-16465364</v>
      </c>
      <c r="N101" s="80">
        <f t="shared" si="22"/>
        <v>219450625</v>
      </c>
    </row>
    <row r="102" spans="1:14" ht="14.25" thickBot="1">
      <c r="A102" s="20" t="s">
        <v>611</v>
      </c>
      <c r="B102" s="70">
        <f>+'PRESUPUESTO 2014'!D72</f>
        <v>4363972</v>
      </c>
      <c r="C102" s="70">
        <f>+'PRESUPUESTO 2014'!E72</f>
        <v>61448842</v>
      </c>
      <c r="D102" s="70">
        <f>+'PRESUPUESTO 2014'!F72</f>
        <v>6880226</v>
      </c>
      <c r="E102" s="70">
        <f>+'PRESUPUESTO 2014'!G72</f>
        <v>3056645</v>
      </c>
      <c r="F102" s="70">
        <f>+'PRESUPUESTO 2014'!H72</f>
        <v>193557815</v>
      </c>
      <c r="G102" s="70">
        <f>+'PRESUPUESTO 2014'!I72</f>
        <v>-141149498</v>
      </c>
      <c r="H102" s="70">
        <f>+'PRESUPUESTO 2014'!J72</f>
        <v>3428215</v>
      </c>
      <c r="I102" s="70">
        <f>+'PRESUPUESTO 2014'!K72</f>
        <v>23024235</v>
      </c>
      <c r="J102" s="70">
        <f>+'PRESUPUESTO 2014'!L72</f>
        <v>8979992</v>
      </c>
      <c r="K102" s="70">
        <f>+'PRESUPUESTO 2014'!M72</f>
        <v>5365739</v>
      </c>
      <c r="L102" s="70">
        <f>+'PRESUPUESTO 2014'!N72</f>
        <v>66959806</v>
      </c>
      <c r="M102" s="70">
        <f>+'PRESUPUESTO 2014'!O72</f>
        <v>-16465364</v>
      </c>
      <c r="N102" s="49">
        <f t="shared" si="21"/>
        <v>219450625</v>
      </c>
    </row>
    <row r="103" spans="1:14" ht="12.75">
      <c r="A103" s="9" t="s">
        <v>249</v>
      </c>
      <c r="B103" s="74">
        <f aca="true" t="shared" si="23" ref="B103:M103">SUM(B104)</f>
        <v>1381452</v>
      </c>
      <c r="C103" s="75">
        <f t="shared" si="23"/>
        <v>1580439</v>
      </c>
      <c r="D103" s="75">
        <f t="shared" si="23"/>
        <v>2771586</v>
      </c>
      <c r="E103" s="75">
        <f t="shared" si="23"/>
        <v>2363711</v>
      </c>
      <c r="F103" s="75">
        <f t="shared" si="23"/>
        <v>3103397</v>
      </c>
      <c r="G103" s="75">
        <f t="shared" si="23"/>
        <v>2962431</v>
      </c>
      <c r="H103" s="75">
        <f t="shared" si="23"/>
        <v>2958310</v>
      </c>
      <c r="I103" s="75">
        <f t="shared" si="23"/>
        <v>3118453</v>
      </c>
      <c r="J103" s="75">
        <f t="shared" si="23"/>
        <v>1997885</v>
      </c>
      <c r="K103" s="75">
        <f t="shared" si="23"/>
        <v>2128611</v>
      </c>
      <c r="L103" s="75">
        <f t="shared" si="23"/>
        <v>2310607</v>
      </c>
      <c r="M103" s="75">
        <f t="shared" si="23"/>
        <v>3034974</v>
      </c>
      <c r="N103" s="41">
        <f>SUM(B103:M103)</f>
        <v>29711856</v>
      </c>
    </row>
    <row r="104" spans="1:14" ht="14.25" thickBot="1">
      <c r="A104" s="7" t="s">
        <v>250</v>
      </c>
      <c r="B104" s="79">
        <f>+'PRESUPUESTO 2014'!D68</f>
        <v>1381452</v>
      </c>
      <c r="C104" s="79">
        <f>+'PRESUPUESTO 2014'!E68</f>
        <v>1580439</v>
      </c>
      <c r="D104" s="79">
        <f>+'PRESUPUESTO 2014'!F68</f>
        <v>2771586</v>
      </c>
      <c r="E104" s="79">
        <f>+'PRESUPUESTO 2014'!G68</f>
        <v>2363711</v>
      </c>
      <c r="F104" s="79">
        <f>+'PRESUPUESTO 2014'!H68</f>
        <v>3103397</v>
      </c>
      <c r="G104" s="79">
        <f>+'PRESUPUESTO 2014'!I68</f>
        <v>2962431</v>
      </c>
      <c r="H104" s="79">
        <f>+'PRESUPUESTO 2014'!J68</f>
        <v>2958310</v>
      </c>
      <c r="I104" s="79">
        <f>+'PRESUPUESTO 2014'!K68</f>
        <v>3118453</v>
      </c>
      <c r="J104" s="79">
        <f>+'PRESUPUESTO 2014'!L68</f>
        <v>1997885</v>
      </c>
      <c r="K104" s="79">
        <f>+'PRESUPUESTO 2014'!M68</f>
        <v>2128611</v>
      </c>
      <c r="L104" s="79">
        <f>+'PRESUPUESTO 2014'!N68</f>
        <v>2310607</v>
      </c>
      <c r="M104" s="79">
        <f>+'PRESUPUESTO 2014'!O68</f>
        <v>3034974</v>
      </c>
      <c r="N104" s="49">
        <f>SUM(B104:M104)</f>
        <v>29711856</v>
      </c>
    </row>
    <row r="105" spans="1:14" ht="39" thickBot="1">
      <c r="A105" s="14" t="s">
        <v>251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52">
        <f>SUM(B105:M105)</f>
        <v>0</v>
      </c>
    </row>
    <row r="106" spans="1:15" ht="15.75" thickBot="1">
      <c r="A106" s="34" t="s">
        <v>252</v>
      </c>
      <c r="B106" s="77">
        <f>+B107+B114+B116+B118+B119</f>
        <v>320839</v>
      </c>
      <c r="C106" s="77">
        <f aca="true" t="shared" si="24" ref="C106:N106">+C107+C114+C116+C118+C119</f>
        <v>425938</v>
      </c>
      <c r="D106" s="77">
        <f t="shared" si="24"/>
        <v>386999</v>
      </c>
      <c r="E106" s="77">
        <f t="shared" si="24"/>
        <v>389021</v>
      </c>
      <c r="F106" s="77">
        <f t="shared" si="24"/>
        <v>714618</v>
      </c>
      <c r="G106" s="77">
        <f t="shared" si="24"/>
        <v>369273</v>
      </c>
      <c r="H106" s="77">
        <f t="shared" si="24"/>
        <v>380963</v>
      </c>
      <c r="I106" s="77">
        <f t="shared" si="24"/>
        <v>474513</v>
      </c>
      <c r="J106" s="77">
        <f t="shared" si="24"/>
        <v>2733666</v>
      </c>
      <c r="K106" s="77">
        <f t="shared" si="24"/>
        <v>3056273</v>
      </c>
      <c r="L106" s="77">
        <f t="shared" si="24"/>
        <v>5874104</v>
      </c>
      <c r="M106" s="77">
        <f t="shared" si="24"/>
        <v>571158</v>
      </c>
      <c r="N106" s="77">
        <f t="shared" si="24"/>
        <v>15697365</v>
      </c>
      <c r="O106" s="5"/>
    </row>
    <row r="107" spans="1:14" ht="12.75">
      <c r="A107" s="9" t="s">
        <v>253</v>
      </c>
      <c r="B107" s="74">
        <f>SUM(B108:B113)</f>
        <v>33053</v>
      </c>
      <c r="C107" s="74">
        <f aca="true" t="shared" si="25" ref="C107:N107">SUM(C108:C113)</f>
        <v>137839</v>
      </c>
      <c r="D107" s="74">
        <f t="shared" si="25"/>
        <v>98194</v>
      </c>
      <c r="E107" s="74">
        <f t="shared" si="25"/>
        <v>103544</v>
      </c>
      <c r="F107" s="74">
        <f t="shared" si="25"/>
        <v>432468</v>
      </c>
      <c r="G107" s="74">
        <f t="shared" si="25"/>
        <v>86304</v>
      </c>
      <c r="H107" s="74">
        <f t="shared" si="25"/>
        <v>100039</v>
      </c>
      <c r="I107" s="74">
        <f t="shared" si="25"/>
        <v>191818</v>
      </c>
      <c r="J107" s="74">
        <f t="shared" si="25"/>
        <v>174769</v>
      </c>
      <c r="K107" s="74">
        <f t="shared" si="25"/>
        <v>219717</v>
      </c>
      <c r="L107" s="74">
        <f t="shared" si="25"/>
        <v>123372</v>
      </c>
      <c r="M107" s="74">
        <f t="shared" si="25"/>
        <v>291716</v>
      </c>
      <c r="N107" s="74">
        <f t="shared" si="25"/>
        <v>1992833</v>
      </c>
    </row>
    <row r="108" spans="1:14" ht="13.5">
      <c r="A108" s="19" t="s">
        <v>254</v>
      </c>
      <c r="B108" s="69">
        <v>0</v>
      </c>
      <c r="C108" s="69">
        <v>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49">
        <f aca="true" t="shared" si="26" ref="N108:N113">SUM(B108:M108)</f>
        <v>0</v>
      </c>
    </row>
    <row r="109" spans="1:14" ht="13.5">
      <c r="A109" s="19" t="s">
        <v>255</v>
      </c>
      <c r="B109" s="69">
        <f>+'PRESUPUESTO 2014'!D82</f>
        <v>181</v>
      </c>
      <c r="C109" s="69">
        <f>+'PRESUPUESTO 2014'!E82</f>
        <v>350</v>
      </c>
      <c r="D109" s="69">
        <f>+'PRESUPUESTO 2014'!F82</f>
        <v>217</v>
      </c>
      <c r="E109" s="69">
        <f>+'PRESUPUESTO 2014'!G82</f>
        <v>292</v>
      </c>
      <c r="F109" s="69">
        <f>+'PRESUPUESTO 2014'!H82</f>
        <v>856</v>
      </c>
      <c r="G109" s="69">
        <f>+'PRESUPUESTO 2014'!I82</f>
        <v>532</v>
      </c>
      <c r="H109" s="69">
        <f>+'PRESUPUESTO 2014'!J82</f>
        <v>236</v>
      </c>
      <c r="I109" s="69">
        <f>+'PRESUPUESTO 2014'!K82</f>
        <v>190</v>
      </c>
      <c r="J109" s="69">
        <f>+'PRESUPUESTO 2014'!L82</f>
        <v>226</v>
      </c>
      <c r="K109" s="69">
        <f>+'PRESUPUESTO 2014'!M82</f>
        <v>284</v>
      </c>
      <c r="L109" s="69">
        <f>+'PRESUPUESTO 2014'!N82</f>
        <v>69</v>
      </c>
      <c r="M109" s="69">
        <f>+'PRESUPUESTO 2014'!O82</f>
        <v>42</v>
      </c>
      <c r="N109" s="49">
        <f t="shared" si="26"/>
        <v>3475</v>
      </c>
    </row>
    <row r="110" spans="1:14" ht="27">
      <c r="A110" s="19" t="s">
        <v>256</v>
      </c>
      <c r="B110" s="69">
        <f>+'PRESUPUESTO 2014'!D91</f>
        <v>22545</v>
      </c>
      <c r="C110" s="69">
        <f>+'PRESUPUESTO 2014'!E91</f>
        <v>128886</v>
      </c>
      <c r="D110" s="69">
        <f>+'PRESUPUESTO 2014'!F91</f>
        <v>55763</v>
      </c>
      <c r="E110" s="69">
        <f>+'PRESUPUESTO 2014'!G91</f>
        <v>101282</v>
      </c>
      <c r="F110" s="69">
        <f>+'PRESUPUESTO 2014'!H91</f>
        <v>341070</v>
      </c>
      <c r="G110" s="69">
        <f>+'PRESUPUESTO 2014'!I91</f>
        <v>78658</v>
      </c>
      <c r="H110" s="69">
        <f>+'PRESUPUESTO 2014'!J91</f>
        <v>99803</v>
      </c>
      <c r="I110" s="69">
        <f>+'PRESUPUESTO 2014'!K91</f>
        <v>137976</v>
      </c>
      <c r="J110" s="69">
        <f>+'PRESUPUESTO 2014'!L91</f>
        <v>162620</v>
      </c>
      <c r="K110" s="69">
        <f>+'PRESUPUESTO 2014'!M91</f>
        <v>185268</v>
      </c>
      <c r="L110" s="69">
        <f>+'PRESUPUESTO 2014'!N91</f>
        <v>114786</v>
      </c>
      <c r="M110" s="69">
        <f>+'PRESUPUESTO 2014'!O91</f>
        <v>246395</v>
      </c>
      <c r="N110" s="49">
        <f t="shared" si="26"/>
        <v>1675052</v>
      </c>
    </row>
    <row r="111" spans="1:14" ht="27">
      <c r="A111" s="19" t="s">
        <v>257</v>
      </c>
      <c r="B111" s="69">
        <f>+'PRESUPUESTO 2014'!E57</f>
        <v>0</v>
      </c>
      <c r="C111" s="69">
        <f>+'PRESUPUESTO 2014'!F57</f>
        <v>0</v>
      </c>
      <c r="D111" s="69">
        <f>+'PRESUPUESTO 2014'!G57</f>
        <v>0</v>
      </c>
      <c r="E111" s="69">
        <f>+'PRESUPUESTO 2014'!H57</f>
        <v>0</v>
      </c>
      <c r="F111" s="69">
        <f>+'PRESUPUESTO 2014'!I57</f>
        <v>0</v>
      </c>
      <c r="G111" s="69">
        <f>+'PRESUPUESTO 2014'!J57</f>
        <v>0</v>
      </c>
      <c r="H111" s="69">
        <f>+'PRESUPUESTO 2014'!K57</f>
        <v>0</v>
      </c>
      <c r="I111" s="69">
        <f>+'PRESUPUESTO 2014'!L57</f>
        <v>0</v>
      </c>
      <c r="J111" s="69">
        <f>+'PRESUPUESTO 2014'!M57</f>
        <v>0</v>
      </c>
      <c r="K111" s="69">
        <f>+'PRESUPUESTO 2014'!N57</f>
        <v>0</v>
      </c>
      <c r="L111" s="69">
        <f>+'PRESUPUESTO 2014'!O57</f>
        <v>0</v>
      </c>
      <c r="M111" s="69">
        <f>+'PRESUPUESTO 2014'!P57</f>
        <v>0</v>
      </c>
      <c r="N111" s="49">
        <f t="shared" si="26"/>
        <v>0</v>
      </c>
    </row>
    <row r="112" spans="1:14" ht="27">
      <c r="A112" s="19" t="s">
        <v>258</v>
      </c>
      <c r="B112" s="69">
        <f>+'PRESUPUESTO 2014'!E61</f>
        <v>0</v>
      </c>
      <c r="C112" s="69">
        <f>+'PRESUPUESTO 2014'!F61</f>
        <v>0</v>
      </c>
      <c r="D112" s="69">
        <f>+'PRESUPUESTO 2014'!G61</f>
        <v>0</v>
      </c>
      <c r="E112" s="69">
        <f>+'PRESUPUESTO 2014'!H61</f>
        <v>0</v>
      </c>
      <c r="F112" s="69">
        <f>+'PRESUPUESTO 2014'!I61</f>
        <v>0</v>
      </c>
      <c r="G112" s="69">
        <f>+'PRESUPUESTO 2014'!J61</f>
        <v>0</v>
      </c>
      <c r="H112" s="69">
        <f>+'PRESUPUESTO 2014'!K61</f>
        <v>0</v>
      </c>
      <c r="I112" s="69">
        <f>+'PRESUPUESTO 2014'!L61</f>
        <v>0</v>
      </c>
      <c r="J112" s="69">
        <f>+'PRESUPUESTO 2014'!M61</f>
        <v>0</v>
      </c>
      <c r="K112" s="69">
        <f>+'PRESUPUESTO 2014'!N61</f>
        <v>0</v>
      </c>
      <c r="L112" s="69">
        <f>+'PRESUPUESTO 2014'!O61</f>
        <v>0</v>
      </c>
      <c r="M112" s="69">
        <f>+'PRESUPUESTO 2014'!P61</f>
        <v>0</v>
      </c>
      <c r="N112" s="49">
        <f t="shared" si="26"/>
        <v>0</v>
      </c>
    </row>
    <row r="113" spans="1:14" ht="13.5">
      <c r="A113" s="19" t="s">
        <v>259</v>
      </c>
      <c r="B113" s="69">
        <f>+'PRESUPUESTO 2014'!D90</f>
        <v>10327</v>
      </c>
      <c r="C113" s="69">
        <f>+'PRESUPUESTO 2014'!E90</f>
        <v>8603</v>
      </c>
      <c r="D113" s="69">
        <f>+'PRESUPUESTO 2014'!F90</f>
        <v>42214</v>
      </c>
      <c r="E113" s="69">
        <f>+'PRESUPUESTO 2014'!G90</f>
        <v>1970</v>
      </c>
      <c r="F113" s="69">
        <f>+'PRESUPUESTO 2014'!H90</f>
        <v>90542</v>
      </c>
      <c r="G113" s="69">
        <f>+'PRESUPUESTO 2014'!I90</f>
        <v>7114</v>
      </c>
      <c r="H113" s="69">
        <f>+'PRESUPUESTO 2014'!J90</f>
        <v>0</v>
      </c>
      <c r="I113" s="69">
        <f>+'PRESUPUESTO 2014'!K90</f>
        <v>53652</v>
      </c>
      <c r="J113" s="69">
        <f>+'PRESUPUESTO 2014'!L90</f>
        <v>11923</v>
      </c>
      <c r="K113" s="69">
        <f>+'PRESUPUESTO 2014'!M90</f>
        <v>34165</v>
      </c>
      <c r="L113" s="69">
        <f>+'PRESUPUESTO 2014'!N90</f>
        <v>8517</v>
      </c>
      <c r="M113" s="69">
        <f>+'PRESUPUESTO 2014'!O90</f>
        <v>45279</v>
      </c>
      <c r="N113" s="49">
        <f t="shared" si="26"/>
        <v>314306</v>
      </c>
    </row>
    <row r="114" spans="1:14" ht="12.75">
      <c r="A114" s="25" t="s">
        <v>260</v>
      </c>
      <c r="B114" s="80">
        <f>+B115</f>
        <v>287786</v>
      </c>
      <c r="C114" s="80">
        <f aca="true" t="shared" si="27" ref="C114:N114">+C115</f>
        <v>288099</v>
      </c>
      <c r="D114" s="80">
        <f t="shared" si="27"/>
        <v>288805</v>
      </c>
      <c r="E114" s="80">
        <f t="shared" si="27"/>
        <v>285477</v>
      </c>
      <c r="F114" s="80">
        <f t="shared" si="27"/>
        <v>282150</v>
      </c>
      <c r="G114" s="80">
        <f t="shared" si="27"/>
        <v>282969</v>
      </c>
      <c r="H114" s="80">
        <f t="shared" si="27"/>
        <v>280924</v>
      </c>
      <c r="I114" s="80">
        <f t="shared" si="27"/>
        <v>282695</v>
      </c>
      <c r="J114" s="80">
        <f t="shared" si="27"/>
        <v>2558897</v>
      </c>
      <c r="K114" s="80">
        <f t="shared" si="27"/>
        <v>2836556</v>
      </c>
      <c r="L114" s="80">
        <f t="shared" si="27"/>
        <v>5750732</v>
      </c>
      <c r="M114" s="80">
        <f t="shared" si="27"/>
        <v>279442</v>
      </c>
      <c r="N114" s="80">
        <f t="shared" si="27"/>
        <v>13704532</v>
      </c>
    </row>
    <row r="115" spans="1:14" ht="13.5">
      <c r="A115" s="19" t="s">
        <v>612</v>
      </c>
      <c r="B115" s="69">
        <f>+'PRESUPUESTO 2014'!D83+'PRESUPUESTO 2014'!D86</f>
        <v>287786</v>
      </c>
      <c r="C115" s="69">
        <f>+'PRESUPUESTO 2014'!E83+'PRESUPUESTO 2014'!E86</f>
        <v>288099</v>
      </c>
      <c r="D115" s="69">
        <f>+'PRESUPUESTO 2014'!F83+'PRESUPUESTO 2014'!F86</f>
        <v>288805</v>
      </c>
      <c r="E115" s="69">
        <f>+'PRESUPUESTO 2014'!G83+'PRESUPUESTO 2014'!G86</f>
        <v>285477</v>
      </c>
      <c r="F115" s="69">
        <f>+'PRESUPUESTO 2014'!H83+'PRESUPUESTO 2014'!H86</f>
        <v>282150</v>
      </c>
      <c r="G115" s="69">
        <f>+'PRESUPUESTO 2014'!I83+'PRESUPUESTO 2014'!I86</f>
        <v>282969</v>
      </c>
      <c r="H115" s="69">
        <f>+'PRESUPUESTO 2014'!J83+'PRESUPUESTO 2014'!J86</f>
        <v>280924</v>
      </c>
      <c r="I115" s="69">
        <f>+'PRESUPUESTO 2014'!K83+'PRESUPUESTO 2014'!K86</f>
        <v>282695</v>
      </c>
      <c r="J115" s="69">
        <f>+'PRESUPUESTO 2014'!L83+'PRESUPUESTO 2014'!L86</f>
        <v>2558897</v>
      </c>
      <c r="K115" s="69">
        <f>+'PRESUPUESTO 2014'!M83+'PRESUPUESTO 2014'!M86</f>
        <v>2836556</v>
      </c>
      <c r="L115" s="69">
        <f>+'PRESUPUESTO 2014'!N83+'PRESUPUESTO 2014'!N86</f>
        <v>5750732</v>
      </c>
      <c r="M115" s="69">
        <f>+'PRESUPUESTO 2014'!O83+'PRESUPUESTO 2014'!O86</f>
        <v>279442</v>
      </c>
      <c r="N115" s="49">
        <f>SUM(B115:M115)</f>
        <v>13704532</v>
      </c>
    </row>
    <row r="116" spans="1:14" ht="12.75">
      <c r="A116" s="25" t="s">
        <v>261</v>
      </c>
      <c r="B116" s="80">
        <f>+B117</f>
        <v>0</v>
      </c>
      <c r="C116" s="80">
        <f aca="true" t="shared" si="28" ref="C116:N116">+C117</f>
        <v>0</v>
      </c>
      <c r="D116" s="80">
        <f t="shared" si="28"/>
        <v>0</v>
      </c>
      <c r="E116" s="80">
        <f t="shared" si="28"/>
        <v>0</v>
      </c>
      <c r="F116" s="80">
        <f t="shared" si="28"/>
        <v>0</v>
      </c>
      <c r="G116" s="80">
        <f t="shared" si="28"/>
        <v>0</v>
      </c>
      <c r="H116" s="80">
        <f t="shared" si="28"/>
        <v>0</v>
      </c>
      <c r="I116" s="80">
        <f t="shared" si="28"/>
        <v>0</v>
      </c>
      <c r="J116" s="80">
        <f t="shared" si="28"/>
        <v>0</v>
      </c>
      <c r="K116" s="80">
        <f t="shared" si="28"/>
        <v>0</v>
      </c>
      <c r="L116" s="80">
        <f t="shared" si="28"/>
        <v>0</v>
      </c>
      <c r="M116" s="80">
        <f t="shared" si="28"/>
        <v>0</v>
      </c>
      <c r="N116" s="80">
        <f t="shared" si="28"/>
        <v>0</v>
      </c>
    </row>
    <row r="117" spans="1:14" ht="14.25" thickBot="1">
      <c r="A117" s="20" t="s">
        <v>262</v>
      </c>
      <c r="B117" s="70">
        <v>0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49">
        <f aca="true" t="shared" si="29" ref="N117:N148">SUM(B117:M117)</f>
        <v>0</v>
      </c>
    </row>
    <row r="118" spans="1:14" ht="13.5" thickBot="1">
      <c r="A118" s="21" t="s">
        <v>263</v>
      </c>
      <c r="B118" s="71">
        <v>0</v>
      </c>
      <c r="C118" s="72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41">
        <f t="shared" si="29"/>
        <v>0</v>
      </c>
    </row>
    <row r="119" spans="1:14" ht="39" thickBot="1">
      <c r="A119" s="14" t="s">
        <v>264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52">
        <f t="shared" si="29"/>
        <v>0</v>
      </c>
    </row>
    <row r="120" spans="1:15" ht="15.75" thickBot="1">
      <c r="A120" s="26" t="s">
        <v>265</v>
      </c>
      <c r="B120" s="81">
        <f aca="true" t="shared" si="30" ref="B120:J120">+B121+B123+B124</f>
        <v>0</v>
      </c>
      <c r="C120" s="82">
        <f t="shared" si="30"/>
        <v>0</v>
      </c>
      <c r="D120" s="82">
        <f t="shared" si="30"/>
        <v>0</v>
      </c>
      <c r="E120" s="82">
        <f t="shared" si="30"/>
        <v>0</v>
      </c>
      <c r="F120" s="82">
        <f t="shared" si="30"/>
        <v>0</v>
      </c>
      <c r="G120" s="82">
        <f t="shared" si="30"/>
        <v>0</v>
      </c>
      <c r="H120" s="82">
        <f t="shared" si="30"/>
        <v>0</v>
      </c>
      <c r="I120" s="82">
        <f t="shared" si="30"/>
        <v>0</v>
      </c>
      <c r="J120" s="82">
        <f t="shared" si="30"/>
        <v>0</v>
      </c>
      <c r="K120" s="82">
        <f>+K121+K123+K124</f>
        <v>0</v>
      </c>
      <c r="L120" s="82">
        <f>+L121+L123+L124</f>
        <v>0</v>
      </c>
      <c r="M120" s="82">
        <f>+M121+M123+M124</f>
        <v>0</v>
      </c>
      <c r="N120" s="39">
        <f t="shared" si="29"/>
        <v>0</v>
      </c>
      <c r="O120" s="5"/>
    </row>
    <row r="121" spans="1:14" ht="25.5">
      <c r="A121" s="9" t="s">
        <v>266</v>
      </c>
      <c r="B121" s="74">
        <f aca="true" t="shared" si="31" ref="B121:M121">SUM(B122)</f>
        <v>0</v>
      </c>
      <c r="C121" s="75">
        <f t="shared" si="31"/>
        <v>0</v>
      </c>
      <c r="D121" s="75">
        <f t="shared" si="31"/>
        <v>0</v>
      </c>
      <c r="E121" s="75">
        <f t="shared" si="31"/>
        <v>0</v>
      </c>
      <c r="F121" s="75">
        <f t="shared" si="31"/>
        <v>0</v>
      </c>
      <c r="G121" s="75">
        <f t="shared" si="31"/>
        <v>0</v>
      </c>
      <c r="H121" s="75">
        <f t="shared" si="31"/>
        <v>0</v>
      </c>
      <c r="I121" s="75">
        <f t="shared" si="31"/>
        <v>0</v>
      </c>
      <c r="J121" s="75">
        <f t="shared" si="31"/>
        <v>0</v>
      </c>
      <c r="K121" s="75">
        <f t="shared" si="31"/>
        <v>0</v>
      </c>
      <c r="L121" s="75">
        <f t="shared" si="31"/>
        <v>0</v>
      </c>
      <c r="M121" s="75">
        <f t="shared" si="31"/>
        <v>0</v>
      </c>
      <c r="N121" s="41">
        <f t="shared" si="29"/>
        <v>0</v>
      </c>
    </row>
    <row r="122" spans="1:15" ht="14.25" thickBot="1">
      <c r="A122" s="27" t="s">
        <v>267</v>
      </c>
      <c r="B122" s="73">
        <f>+'PRESUPUESTO 2014'!E212</f>
        <v>0</v>
      </c>
      <c r="C122" s="73">
        <f>+'PRESUPUESTO 2014'!F212</f>
        <v>0</v>
      </c>
      <c r="D122" s="73">
        <f>+'PRESUPUESTO 2014'!G212</f>
        <v>0</v>
      </c>
      <c r="E122" s="73">
        <f>+'PRESUPUESTO 2014'!H212</f>
        <v>0</v>
      </c>
      <c r="F122" s="73">
        <f>+'PRESUPUESTO 2014'!I212</f>
        <v>0</v>
      </c>
      <c r="G122" s="73">
        <f>+'PRESUPUESTO 2014'!J212</f>
        <v>0</v>
      </c>
      <c r="H122" s="73">
        <f>+'PRESUPUESTO 2014'!K212</f>
        <v>0</v>
      </c>
      <c r="I122" s="73">
        <f>+'PRESUPUESTO 2014'!L212</f>
        <v>0</v>
      </c>
      <c r="J122" s="73">
        <f>+'PRESUPUESTO 2014'!M212</f>
        <v>0</v>
      </c>
      <c r="K122" s="73">
        <f>+'PRESUPUESTO 2014'!N212</f>
        <v>0</v>
      </c>
      <c r="L122" s="73">
        <f>+'PRESUPUESTO 2014'!O212</f>
        <v>0</v>
      </c>
      <c r="M122" s="73">
        <f>+'PRESUPUESTO 2014'!P212</f>
        <v>0</v>
      </c>
      <c r="N122" s="49">
        <f t="shared" si="29"/>
        <v>0</v>
      </c>
      <c r="O122" s="2"/>
    </row>
    <row r="123" spans="1:14" ht="26.25" thickBot="1">
      <c r="A123" s="9" t="s">
        <v>268</v>
      </c>
      <c r="B123" s="74">
        <v>0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41">
        <f t="shared" si="29"/>
        <v>0</v>
      </c>
    </row>
    <row r="124" spans="1:15" s="5" customFormat="1" ht="26.25" thickBot="1">
      <c r="A124" s="9" t="s">
        <v>269</v>
      </c>
      <c r="B124" s="74">
        <v>0</v>
      </c>
      <c r="C124" s="74">
        <v>0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41">
        <f t="shared" si="29"/>
        <v>0</v>
      </c>
      <c r="O124" s="3"/>
    </row>
    <row r="125" spans="1:15" ht="18" thickBot="1">
      <c r="A125" s="35" t="s">
        <v>270</v>
      </c>
      <c r="B125" s="83">
        <f aca="true" t="shared" si="32" ref="B125:M125">+B6+B26+B32+B35+B92+B106+B120</f>
        <v>336188429</v>
      </c>
      <c r="C125" s="83">
        <f t="shared" si="32"/>
        <v>207966485</v>
      </c>
      <c r="D125" s="83">
        <f t="shared" si="32"/>
        <v>193342399</v>
      </c>
      <c r="E125" s="83">
        <f t="shared" si="32"/>
        <v>120710053</v>
      </c>
      <c r="F125" s="83">
        <f t="shared" si="32"/>
        <v>303895734</v>
      </c>
      <c r="G125" s="83">
        <f t="shared" si="32"/>
        <v>-24064122</v>
      </c>
      <c r="H125" s="83">
        <f t="shared" si="32"/>
        <v>102887937</v>
      </c>
      <c r="I125" s="83">
        <f t="shared" si="32"/>
        <v>129490676</v>
      </c>
      <c r="J125" s="83">
        <f t="shared" si="32"/>
        <v>166202560</v>
      </c>
      <c r="K125" s="83">
        <f t="shared" si="32"/>
        <v>111190200</v>
      </c>
      <c r="L125" s="83">
        <f t="shared" si="32"/>
        <v>182769700</v>
      </c>
      <c r="M125" s="83">
        <f t="shared" si="32"/>
        <v>654380854</v>
      </c>
      <c r="N125" s="57">
        <f t="shared" si="29"/>
        <v>2484960905</v>
      </c>
      <c r="O125" s="5"/>
    </row>
    <row r="126" spans="1:15" ht="15.75" thickBot="1">
      <c r="A126" s="34" t="s">
        <v>271</v>
      </c>
      <c r="B126" s="77">
        <f aca="true" t="shared" si="33" ref="B126:J126">+B127+B132+B142</f>
        <v>2538976148</v>
      </c>
      <c r="C126" s="78">
        <f t="shared" si="33"/>
        <v>2556166938</v>
      </c>
      <c r="D126" s="78">
        <f t="shared" si="33"/>
        <v>2161278397</v>
      </c>
      <c r="E126" s="78">
        <f t="shared" si="33"/>
        <v>2236834278</v>
      </c>
      <c r="F126" s="78">
        <f t="shared" si="33"/>
        <v>2119407076</v>
      </c>
      <c r="G126" s="78">
        <f t="shared" si="33"/>
        <v>1973289896</v>
      </c>
      <c r="H126" s="78">
        <f t="shared" si="33"/>
        <v>2705351628</v>
      </c>
      <c r="I126" s="78">
        <f t="shared" si="33"/>
        <v>1420458201</v>
      </c>
      <c r="J126" s="78">
        <f t="shared" si="33"/>
        <v>2039628762</v>
      </c>
      <c r="K126" s="78">
        <f>+K127+K132+K142</f>
        <v>2402178988</v>
      </c>
      <c r="L126" s="78">
        <f>+L127+L132+L142</f>
        <v>2264658764</v>
      </c>
      <c r="M126" s="78">
        <f>+M127+M132+M142</f>
        <v>1926871576</v>
      </c>
      <c r="N126" s="39">
        <f t="shared" si="29"/>
        <v>26345100652</v>
      </c>
      <c r="O126" s="5"/>
    </row>
    <row r="127" spans="1:14" ht="13.5" thickBot="1">
      <c r="A127" s="21" t="s">
        <v>272</v>
      </c>
      <c r="B127" s="63">
        <f aca="true" t="shared" si="34" ref="B127:J127">SUM(B128:B131)</f>
        <v>1024710625</v>
      </c>
      <c r="C127" s="64">
        <f t="shared" si="34"/>
        <v>1322407618</v>
      </c>
      <c r="D127" s="64">
        <f t="shared" si="34"/>
        <v>939868275</v>
      </c>
      <c r="E127" s="64">
        <f t="shared" si="34"/>
        <v>956004552</v>
      </c>
      <c r="F127" s="64">
        <f t="shared" si="34"/>
        <v>939005250</v>
      </c>
      <c r="G127" s="64">
        <f t="shared" si="34"/>
        <v>570201748</v>
      </c>
      <c r="H127" s="64">
        <f t="shared" si="34"/>
        <v>959069387</v>
      </c>
      <c r="I127" s="64">
        <f t="shared" si="34"/>
        <v>830592238</v>
      </c>
      <c r="J127" s="64">
        <f t="shared" si="34"/>
        <v>847218689</v>
      </c>
      <c r="K127" s="64">
        <f>SUM(K128:K131)</f>
        <v>932776086</v>
      </c>
      <c r="L127" s="64">
        <f>SUM(L128:L131)</f>
        <v>776532165</v>
      </c>
      <c r="M127" s="64">
        <f>SUM(M128:M131)</f>
        <v>861613367</v>
      </c>
      <c r="N127" s="52">
        <f t="shared" si="29"/>
        <v>10960000000</v>
      </c>
    </row>
    <row r="128" spans="1:14" ht="13.5">
      <c r="A128" s="27" t="s">
        <v>273</v>
      </c>
      <c r="B128" s="73">
        <f>+'PRESUPUESTO 2014'!D100</f>
        <v>908222334</v>
      </c>
      <c r="C128" s="73">
        <f>+'PRESUPUESTO 2014'!E100</f>
        <v>1188508192</v>
      </c>
      <c r="D128" s="73">
        <f>+'PRESUPUESTO 2014'!F100</f>
        <v>779119739</v>
      </c>
      <c r="E128" s="73">
        <f>+'PRESUPUESTO 2014'!G100</f>
        <v>793675590</v>
      </c>
      <c r="F128" s="73">
        <f>+'PRESUPUESTO 2014'!H100</f>
        <v>835595950</v>
      </c>
      <c r="G128" s="73">
        <f>+'PRESUPUESTO 2014'!I100</f>
        <v>497895572</v>
      </c>
      <c r="H128" s="73">
        <f>+'PRESUPUESTO 2014'!J100</f>
        <v>801288802</v>
      </c>
      <c r="I128" s="73">
        <f>+'PRESUPUESTO 2014'!K100</f>
        <v>705469487</v>
      </c>
      <c r="J128" s="73">
        <f>+'PRESUPUESTO 2014'!L100</f>
        <v>742426402</v>
      </c>
      <c r="K128" s="73">
        <f>+'PRESUPUESTO 2014'!M100</f>
        <v>768627217</v>
      </c>
      <c r="L128" s="73">
        <f>+'PRESUPUESTO 2014'!N100</f>
        <v>676703895</v>
      </c>
      <c r="M128" s="73">
        <f>+'PRESUPUESTO 2014'!O100</f>
        <v>756466820</v>
      </c>
      <c r="N128" s="58">
        <f t="shared" si="29"/>
        <v>9454000000</v>
      </c>
    </row>
    <row r="129" spans="1:14" ht="13.5">
      <c r="A129" s="19" t="s">
        <v>274</v>
      </c>
      <c r="B129" s="69">
        <f>+'PRESUPUESTO 2014'!D101</f>
        <v>60610586</v>
      </c>
      <c r="C129" s="69">
        <f>+'PRESUPUESTO 2014'!E101</f>
        <v>74894652</v>
      </c>
      <c r="D129" s="69">
        <f>+'PRESUPUESTO 2014'!F101</f>
        <v>53435260</v>
      </c>
      <c r="E129" s="69">
        <f>+'PRESUPUESTO 2014'!G101</f>
        <v>54244260</v>
      </c>
      <c r="F129" s="69">
        <f>+'PRESUPUESTO 2014'!H101</f>
        <v>51706628</v>
      </c>
      <c r="G129" s="69">
        <f>+'PRESUPUESTO 2014'!I101</f>
        <v>24950308</v>
      </c>
      <c r="H129" s="69">
        <f>+'PRESUPUESTO 2014'!J101</f>
        <v>52196085</v>
      </c>
      <c r="I129" s="69">
        <f>+'PRESUPUESTO 2014'!K101</f>
        <v>47646977</v>
      </c>
      <c r="J129" s="69">
        <f>+'PRESUPUESTO 2014'!L101</f>
        <v>49401415</v>
      </c>
      <c r="K129" s="69">
        <f>+'PRESUPUESTO 2014'!M101</f>
        <v>48635916</v>
      </c>
      <c r="L129" s="69">
        <f>+'PRESUPUESTO 2014'!N101</f>
        <v>46281214</v>
      </c>
      <c r="M129" s="69">
        <f>+'PRESUPUESTO 2014'!O101</f>
        <v>49996699</v>
      </c>
      <c r="N129" s="49">
        <f t="shared" si="29"/>
        <v>614000000</v>
      </c>
    </row>
    <row r="130" spans="1:14" ht="13.5">
      <c r="A130" s="19" t="s">
        <v>275</v>
      </c>
      <c r="B130" s="69">
        <f>+'PRESUPUESTO 2014'!D114</f>
        <v>40631696</v>
      </c>
      <c r="C130" s="69">
        <f>+'PRESUPUESTO 2014'!E114</f>
        <v>40631696</v>
      </c>
      <c r="D130" s="69">
        <f>+'PRESUPUESTO 2014'!F114</f>
        <v>88710625</v>
      </c>
      <c r="E130" s="69">
        <f>+'PRESUPUESTO 2014'!G114</f>
        <v>97778845</v>
      </c>
      <c r="F130" s="69">
        <f>+'PRESUPUESTO 2014'!H114</f>
        <v>42339531</v>
      </c>
      <c r="G130" s="69">
        <f>+'PRESUPUESTO 2014'!I114</f>
        <v>40631696</v>
      </c>
      <c r="H130" s="69">
        <f>+'PRESUPUESTO 2014'!J114</f>
        <v>90224905</v>
      </c>
      <c r="I130" s="69">
        <f>+'PRESUPUESTO 2014'!K114</f>
        <v>63881901</v>
      </c>
      <c r="J130" s="69">
        <f>+'PRESUPUESTO 2014'!L114</f>
        <v>40631696</v>
      </c>
      <c r="K130" s="69">
        <f>+'PRESUPUESTO 2014'!M114</f>
        <v>96273979</v>
      </c>
      <c r="L130" s="69">
        <f>+'PRESUPUESTO 2014'!N114</f>
        <v>40631696</v>
      </c>
      <c r="M130" s="69">
        <f>+'PRESUPUESTO 2014'!O114</f>
        <v>40631734</v>
      </c>
      <c r="N130" s="49">
        <f t="shared" si="29"/>
        <v>723000000</v>
      </c>
    </row>
    <row r="131" spans="1:14" ht="14.25" thickBot="1">
      <c r="A131" s="7" t="s">
        <v>276</v>
      </c>
      <c r="B131" s="79">
        <f>+'PRESUPUESTO 2014'!D102</f>
        <v>15246009</v>
      </c>
      <c r="C131" s="79">
        <f>+'PRESUPUESTO 2014'!E102</f>
        <v>18373078</v>
      </c>
      <c r="D131" s="79">
        <f>+'PRESUPUESTO 2014'!F102</f>
        <v>18602651</v>
      </c>
      <c r="E131" s="79">
        <f>+'PRESUPUESTO 2014'!G102</f>
        <v>10305857</v>
      </c>
      <c r="F131" s="79">
        <f>+'PRESUPUESTO 2014'!H102</f>
        <v>9363141</v>
      </c>
      <c r="G131" s="79">
        <f>+'PRESUPUESTO 2014'!I102</f>
        <v>6724172</v>
      </c>
      <c r="H131" s="79">
        <f>+'PRESUPUESTO 2014'!J102</f>
        <v>15359595</v>
      </c>
      <c r="I131" s="79">
        <f>+'PRESUPUESTO 2014'!K102</f>
        <v>13593873</v>
      </c>
      <c r="J131" s="79">
        <f>+'PRESUPUESTO 2014'!L102</f>
        <v>14759176</v>
      </c>
      <c r="K131" s="79">
        <f>+'PRESUPUESTO 2014'!M102</f>
        <v>19238974</v>
      </c>
      <c r="L131" s="79">
        <f>+'PRESUPUESTO 2014'!N102</f>
        <v>12915360</v>
      </c>
      <c r="M131" s="79">
        <f>+'PRESUPUESTO 2014'!O102</f>
        <v>14518114</v>
      </c>
      <c r="N131" s="49">
        <f t="shared" si="29"/>
        <v>169000000</v>
      </c>
    </row>
    <row r="132" spans="1:14" ht="13.5" thickBot="1">
      <c r="A132" s="21" t="s">
        <v>277</v>
      </c>
      <c r="B132" s="63">
        <f aca="true" t="shared" si="35" ref="B132:J132">SUM(B133:B141)</f>
        <v>1443871773</v>
      </c>
      <c r="C132" s="64">
        <f t="shared" si="35"/>
        <v>1178516386</v>
      </c>
      <c r="D132" s="64">
        <f t="shared" si="35"/>
        <v>1161502218</v>
      </c>
      <c r="E132" s="64">
        <f t="shared" si="35"/>
        <v>1227910722</v>
      </c>
      <c r="F132" s="64">
        <f t="shared" si="35"/>
        <v>1123422141</v>
      </c>
      <c r="G132" s="64">
        <f t="shared" si="35"/>
        <v>1349337251</v>
      </c>
      <c r="H132" s="64">
        <f t="shared" si="35"/>
        <v>1689627917</v>
      </c>
      <c r="I132" s="64">
        <f t="shared" si="35"/>
        <v>534896378</v>
      </c>
      <c r="J132" s="64">
        <f t="shared" si="35"/>
        <v>1131453086</v>
      </c>
      <c r="K132" s="64">
        <f>SUM(K133:K141)</f>
        <v>1415203781</v>
      </c>
      <c r="L132" s="64">
        <f>SUM(L133:L141)</f>
        <v>1427157011</v>
      </c>
      <c r="M132" s="64">
        <f>SUM(M133:M141)</f>
        <v>1009509601</v>
      </c>
      <c r="N132" s="52">
        <f t="shared" si="29"/>
        <v>14692408265</v>
      </c>
    </row>
    <row r="133" spans="1:14" ht="13.5">
      <c r="A133" s="27" t="s">
        <v>278</v>
      </c>
      <c r="B133" s="73">
        <f>+'PRESUPUESTO 2014'!D118</f>
        <v>888751580</v>
      </c>
      <c r="C133" s="73">
        <f>+'PRESUPUESTO 2014'!E118</f>
        <v>591026195</v>
      </c>
      <c r="D133" s="73">
        <f>+'PRESUPUESTO 2014'!F118</f>
        <v>561797455</v>
      </c>
      <c r="E133" s="73">
        <f>+'PRESUPUESTO 2014'!G118</f>
        <v>646959717</v>
      </c>
      <c r="F133" s="73">
        <f>+'PRESUPUESTO 2014'!H118</f>
        <v>540460493</v>
      </c>
      <c r="G133" s="73">
        <f>+'PRESUPUESTO 2014'!I118</f>
        <v>768751386</v>
      </c>
      <c r="H133" s="73">
        <f>+'PRESUPUESTO 2014'!J118</f>
        <v>1168808097</v>
      </c>
      <c r="I133" s="73">
        <f>+'PRESUPUESTO 2014'!K118</f>
        <v>14488456</v>
      </c>
      <c r="J133" s="73">
        <f>+'PRESUPUESTO 2014'!L118</f>
        <v>612906872</v>
      </c>
      <c r="K133" s="73">
        <f>+'PRESUPUESTO 2014'!M118</f>
        <v>878294028</v>
      </c>
      <c r="L133" s="73">
        <f>+'PRESUPUESTO 2014'!N118</f>
        <v>1090744245</v>
      </c>
      <c r="M133" s="73">
        <f>+'PRESUPUESTO 2014'!O118</f>
        <v>600577471</v>
      </c>
      <c r="N133" s="58">
        <f t="shared" si="29"/>
        <v>8363565995</v>
      </c>
    </row>
    <row r="134" spans="1:14" ht="13.5">
      <c r="A134" s="19" t="s">
        <v>279</v>
      </c>
      <c r="B134" s="69">
        <f>+'PRESUPUESTO 2014'!D122</f>
        <v>141658672</v>
      </c>
      <c r="C134" s="69">
        <f>+'PRESUPUESTO 2014'!E122</f>
        <v>121685317</v>
      </c>
      <c r="D134" s="69">
        <f>+'PRESUPUESTO 2014'!F122</f>
        <v>134737449</v>
      </c>
      <c r="E134" s="69">
        <f>+'PRESUPUESTO 2014'!G122</f>
        <v>115919935</v>
      </c>
      <c r="F134" s="69">
        <f>+'PRESUPUESTO 2014'!H122</f>
        <v>118188565</v>
      </c>
      <c r="G134" s="69">
        <f>+'PRESUPUESTO 2014'!I122</f>
        <v>115808632</v>
      </c>
      <c r="H134" s="69">
        <f>+'PRESUPUESTO 2014'!J122</f>
        <v>110870570</v>
      </c>
      <c r="I134" s="69">
        <f>+'PRESUPUESTO 2014'!K122</f>
        <v>111720141</v>
      </c>
      <c r="J134" s="69">
        <f>+'PRESUPUESTO 2014'!L122</f>
        <v>109904981</v>
      </c>
      <c r="K134" s="69">
        <f>+'PRESUPUESTO 2014'!M122</f>
        <v>129116411</v>
      </c>
      <c r="L134" s="69">
        <f>+'PRESUPUESTO 2014'!N122</f>
        <v>139917791</v>
      </c>
      <c r="M134" s="69">
        <f>+'PRESUPUESTO 2014'!O122</f>
        <v>211953647</v>
      </c>
      <c r="N134" s="49">
        <f t="shared" si="29"/>
        <v>1561482111</v>
      </c>
    </row>
    <row r="135" spans="1:14" ht="13.5">
      <c r="A135" s="19" t="s">
        <v>280</v>
      </c>
      <c r="B135" s="69">
        <f>+'PRESUPUESTO 2014'!D128</f>
        <v>23341630</v>
      </c>
      <c r="C135" s="69">
        <f>+'PRESUPUESTO 2014'!E128</f>
        <v>23341630</v>
      </c>
      <c r="D135" s="69">
        <f>+'PRESUPUESTO 2014'!F128</f>
        <v>23341630</v>
      </c>
      <c r="E135" s="69">
        <f>+'PRESUPUESTO 2014'!G128</f>
        <v>23341630</v>
      </c>
      <c r="F135" s="69">
        <f>+'PRESUPUESTO 2014'!H128</f>
        <v>23341317</v>
      </c>
      <c r="G135" s="69">
        <f>+'PRESUPUESTO 2014'!I128</f>
        <v>23341630</v>
      </c>
      <c r="H135" s="69">
        <f>+'PRESUPUESTO 2014'!J128</f>
        <v>23341630</v>
      </c>
      <c r="I135" s="69">
        <f>+'PRESUPUESTO 2014'!K128</f>
        <v>23341630</v>
      </c>
      <c r="J135" s="69">
        <f>+'PRESUPUESTO 2014'!L128</f>
        <v>23341630</v>
      </c>
      <c r="K135" s="69">
        <f>+'PRESUPUESTO 2014'!M128</f>
        <v>23341635</v>
      </c>
      <c r="L135" s="69">
        <f>+'PRESUPUESTO 2014'!N128</f>
        <v>313</v>
      </c>
      <c r="M135" s="69">
        <f>+'PRESUPUESTO 2014'!O128</f>
        <v>19</v>
      </c>
      <c r="N135" s="49">
        <f t="shared" si="29"/>
        <v>233416324</v>
      </c>
    </row>
    <row r="136" spans="1:14" ht="13.5">
      <c r="A136" s="19" t="s">
        <v>281</v>
      </c>
      <c r="B136" s="69">
        <f>+'PRESUPUESTO 2014'!D129</f>
        <v>169246093</v>
      </c>
      <c r="C136" s="69">
        <f>+'PRESUPUESTO 2014'!E129</f>
        <v>169246093</v>
      </c>
      <c r="D136" s="69">
        <f>+'PRESUPUESTO 2014'!F129</f>
        <v>169246093</v>
      </c>
      <c r="E136" s="69">
        <f>+'PRESUPUESTO 2014'!G129</f>
        <v>169246093</v>
      </c>
      <c r="F136" s="69">
        <f>+'PRESUPUESTO 2014'!H129</f>
        <v>169246093</v>
      </c>
      <c r="G136" s="69">
        <f>+'PRESUPUESTO 2014'!I129</f>
        <v>169246093</v>
      </c>
      <c r="H136" s="69">
        <f>+'PRESUPUESTO 2014'!J129</f>
        <v>169246093</v>
      </c>
      <c r="I136" s="69">
        <f>+'PRESUPUESTO 2014'!K129</f>
        <v>169246093</v>
      </c>
      <c r="J136" s="69">
        <f>+'PRESUPUESTO 2014'!L129</f>
        <v>169246093</v>
      </c>
      <c r="K136" s="69">
        <f>+'PRESUPUESTO 2014'!M129</f>
        <v>169246076</v>
      </c>
      <c r="L136" s="69">
        <f>+'PRESUPUESTO 2014'!N129</f>
        <v>0</v>
      </c>
      <c r="M136" s="69">
        <f>+'PRESUPUESTO 2014'!O129</f>
        <v>21</v>
      </c>
      <c r="N136" s="49">
        <f t="shared" si="29"/>
        <v>1692460934</v>
      </c>
    </row>
    <row r="137" spans="1:14" ht="27">
      <c r="A137" s="19" t="s">
        <v>282</v>
      </c>
      <c r="B137" s="69">
        <f>+'PRESUPUESTO 2014'!D130</f>
        <v>112939911</v>
      </c>
      <c r="C137" s="69">
        <f>+'PRESUPUESTO 2014'!E130</f>
        <v>112939911</v>
      </c>
      <c r="D137" s="69">
        <f>+'PRESUPUESTO 2014'!F130</f>
        <v>112939911</v>
      </c>
      <c r="E137" s="69">
        <f>+'PRESUPUESTO 2014'!G130</f>
        <v>112939911</v>
      </c>
      <c r="F137" s="69">
        <f>+'PRESUPUESTO 2014'!H130</f>
        <v>112939911</v>
      </c>
      <c r="G137" s="69">
        <f>+'PRESUPUESTO 2014'!I130</f>
        <v>112939911</v>
      </c>
      <c r="H137" s="69">
        <f>+'PRESUPUESTO 2014'!J130</f>
        <v>112939911</v>
      </c>
      <c r="I137" s="69">
        <f>+'PRESUPUESTO 2014'!K130</f>
        <v>112939911</v>
      </c>
      <c r="J137" s="69">
        <f>+'PRESUPUESTO 2014'!L130</f>
        <v>112939911</v>
      </c>
      <c r="K137" s="69">
        <f>+'PRESUPUESTO 2014'!M130</f>
        <v>112939911</v>
      </c>
      <c r="L137" s="69">
        <f>+'PRESUPUESTO 2014'!N130</f>
        <v>112939911</v>
      </c>
      <c r="M137" s="69">
        <f>+'PRESUPUESTO 2014'!O130</f>
        <v>112939969</v>
      </c>
      <c r="N137" s="49">
        <f t="shared" si="29"/>
        <v>1355278990</v>
      </c>
    </row>
    <row r="138" spans="1:14" ht="13.5">
      <c r="A138" s="19" t="s">
        <v>283</v>
      </c>
      <c r="B138" s="69">
        <f>+'PRESUPUESTO 2014'!D131+'PRESUPUESTO 2014'!D132+'PRESUPUESTO 2014'!D133</f>
        <v>14647893</v>
      </c>
      <c r="C138" s="69">
        <f>+'PRESUPUESTO 2014'!E131+'PRESUPUESTO 2014'!E132+'PRESUPUESTO 2014'!E133</f>
        <v>71951484</v>
      </c>
      <c r="D138" s="69">
        <f>+'PRESUPUESTO 2014'!F131+'PRESUPUESTO 2014'!F132+'PRESUPUESTO 2014'!F133</f>
        <v>72060439</v>
      </c>
      <c r="E138" s="69">
        <f>+'PRESUPUESTO 2014'!G131+'PRESUPUESTO 2014'!G132+'PRESUPUESTO 2014'!G133</f>
        <v>72005961</v>
      </c>
      <c r="F138" s="69">
        <f>+'PRESUPUESTO 2014'!H131+'PRESUPUESTO 2014'!H132+'PRESUPUESTO 2014'!H133</f>
        <v>72005961</v>
      </c>
      <c r="G138" s="69">
        <f>+'PRESUPUESTO 2014'!I131+'PRESUPUESTO 2014'!I132+'PRESUPUESTO 2014'!I133</f>
        <v>72005955</v>
      </c>
      <c r="H138" s="69">
        <f>+'PRESUPUESTO 2014'!J131+'PRESUPUESTO 2014'!J132+'PRESUPUESTO 2014'!J133</f>
        <v>14647893</v>
      </c>
      <c r="I138" s="69">
        <f>+'PRESUPUESTO 2014'!K131+'PRESUPUESTO 2014'!K132+'PRESUPUESTO 2014'!K133</f>
        <v>14647898</v>
      </c>
      <c r="J138" s="69">
        <f>+'PRESUPUESTO 2014'!L131+'PRESUPUESTO 2014'!L132+'PRESUPUESTO 2014'!L133</f>
        <v>14647893</v>
      </c>
      <c r="K138" s="69">
        <f>+'PRESUPUESTO 2014'!M131+'PRESUPUESTO 2014'!M132+'PRESUPUESTO 2014'!M133</f>
        <v>14647893</v>
      </c>
      <c r="L138" s="69">
        <f>+'PRESUPUESTO 2014'!N131+'PRESUPUESTO 2014'!N132+'PRESUPUESTO 2014'!N133</f>
        <v>14647893</v>
      </c>
      <c r="M138" s="69">
        <f>+'PRESUPUESTO 2014'!O131+'PRESUPUESTO 2014'!O132+'PRESUPUESTO 2014'!O133</f>
        <v>14647898</v>
      </c>
      <c r="N138" s="49">
        <f t="shared" si="29"/>
        <v>462565061</v>
      </c>
    </row>
    <row r="139" spans="1:14" ht="13.5">
      <c r="A139" s="19" t="s">
        <v>284</v>
      </c>
      <c r="B139" s="69">
        <f>+'PRESUPUESTO 2014'!D135</f>
        <v>15485983</v>
      </c>
      <c r="C139" s="69">
        <f>+'PRESUPUESTO 2014'!E135</f>
        <v>10525745</v>
      </c>
      <c r="D139" s="69">
        <f>+'PRESUPUESTO 2014'!F135</f>
        <v>9579230</v>
      </c>
      <c r="E139" s="69">
        <f>+'PRESUPUESTO 2014'!G135</f>
        <v>9697464</v>
      </c>
      <c r="F139" s="69">
        <f>+'PRESUPUESTO 2014'!H135</f>
        <v>9439790</v>
      </c>
      <c r="G139" s="69">
        <f>+'PRESUPUESTO 2014'!I135</f>
        <v>9443633</v>
      </c>
      <c r="H139" s="69">
        <f>+'PRESUPUESTO 2014'!J135</f>
        <v>11973712</v>
      </c>
      <c r="I139" s="69">
        <f>+'PRESUPUESTO 2014'!K135</f>
        <v>10712238</v>
      </c>
      <c r="J139" s="69">
        <f>+'PRESUPUESTO 2014'!L135</f>
        <v>10665695</v>
      </c>
      <c r="K139" s="69">
        <f>+'PRESUPUESTO 2014'!M135</f>
        <v>9817812</v>
      </c>
      <c r="L139" s="69">
        <f>+'PRESUPUESTO 2014'!N135</f>
        <v>12777356</v>
      </c>
      <c r="M139" s="69">
        <f>+'PRESUPUESTO 2014'!O135</f>
        <v>13261035</v>
      </c>
      <c r="N139" s="49">
        <f t="shared" si="29"/>
        <v>133379693</v>
      </c>
    </row>
    <row r="140" spans="1:15" s="5" customFormat="1" ht="15.75">
      <c r="A140" s="19" t="s">
        <v>285</v>
      </c>
      <c r="B140" s="69">
        <f>+'PRESUPUESTO 2014'!D134</f>
        <v>21670509</v>
      </c>
      <c r="C140" s="69">
        <f>+'PRESUPUESTO 2014'!E134</f>
        <v>21670509</v>
      </c>
      <c r="D140" s="69">
        <f>+'PRESUPUESTO 2014'!F134</f>
        <v>21670509</v>
      </c>
      <c r="E140" s="69">
        <f>+'PRESUPUESTO 2014'!G134</f>
        <v>21670509</v>
      </c>
      <c r="F140" s="69">
        <f>+'PRESUPUESTO 2014'!H134</f>
        <v>21670509</v>
      </c>
      <c r="G140" s="69">
        <f>+'PRESUPUESTO 2014'!I134</f>
        <v>21670509</v>
      </c>
      <c r="H140" s="69">
        <f>+'PRESUPUESTO 2014'!J134</f>
        <v>21670509</v>
      </c>
      <c r="I140" s="69">
        <f>+'PRESUPUESTO 2014'!K134</f>
        <v>21670509</v>
      </c>
      <c r="J140" s="69">
        <f>+'PRESUPUESTO 2014'!L134</f>
        <v>21670509</v>
      </c>
      <c r="K140" s="69">
        <f>+'PRESUPUESTO 2014'!M134</f>
        <v>21670513</v>
      </c>
      <c r="L140" s="69">
        <f>+'PRESUPUESTO 2014'!N134</f>
        <v>0</v>
      </c>
      <c r="M140" s="69">
        <f>+'PRESUPUESTO 2014'!O134</f>
        <v>14</v>
      </c>
      <c r="N140" s="49">
        <f t="shared" si="29"/>
        <v>216705108</v>
      </c>
      <c r="O140" s="3"/>
    </row>
    <row r="141" spans="1:14" ht="14.25" thickBot="1">
      <c r="A141" s="28" t="s">
        <v>286</v>
      </c>
      <c r="B141" s="79">
        <f>+'PRESUPUESTO 2014'!D136</f>
        <v>56129502</v>
      </c>
      <c r="C141" s="79">
        <f>+'PRESUPUESTO 2014'!E136</f>
        <v>56129502</v>
      </c>
      <c r="D141" s="79">
        <f>+'PRESUPUESTO 2014'!F136</f>
        <v>56129502</v>
      </c>
      <c r="E141" s="79">
        <f>+'PRESUPUESTO 2014'!G136</f>
        <v>56129502</v>
      </c>
      <c r="F141" s="79">
        <f>+'PRESUPUESTO 2014'!H136</f>
        <v>56129502</v>
      </c>
      <c r="G141" s="79">
        <f>+'PRESUPUESTO 2014'!I136</f>
        <v>56129502</v>
      </c>
      <c r="H141" s="79">
        <f>+'PRESUPUESTO 2014'!J136</f>
        <v>56129502</v>
      </c>
      <c r="I141" s="79">
        <f>+'PRESUPUESTO 2014'!K136</f>
        <v>56129502</v>
      </c>
      <c r="J141" s="79">
        <f>+'PRESUPUESTO 2014'!L136</f>
        <v>56129502</v>
      </c>
      <c r="K141" s="79">
        <f>+'PRESUPUESTO 2014'!M136</f>
        <v>56129502</v>
      </c>
      <c r="L141" s="79">
        <f>+'PRESUPUESTO 2014'!N136</f>
        <v>56129502</v>
      </c>
      <c r="M141" s="79">
        <f>+'PRESUPUESTO 2014'!O136</f>
        <v>56129527</v>
      </c>
      <c r="N141" s="59">
        <f t="shared" si="29"/>
        <v>673554049</v>
      </c>
    </row>
    <row r="142" spans="1:14" ht="13.5" thickBot="1">
      <c r="A142" s="21" t="s">
        <v>287</v>
      </c>
      <c r="B142" s="63">
        <f aca="true" t="shared" si="36" ref="B142:M142">SUM(B143:B153)</f>
        <v>70393750</v>
      </c>
      <c r="C142" s="64">
        <f t="shared" si="36"/>
        <v>55242934</v>
      </c>
      <c r="D142" s="64">
        <f t="shared" si="36"/>
        <v>59907904</v>
      </c>
      <c r="E142" s="64">
        <f t="shared" si="36"/>
        <v>52919004</v>
      </c>
      <c r="F142" s="64">
        <f t="shared" si="36"/>
        <v>56979685</v>
      </c>
      <c r="G142" s="64">
        <f t="shared" si="36"/>
        <v>53750897</v>
      </c>
      <c r="H142" s="64">
        <f t="shared" si="36"/>
        <v>56654324</v>
      </c>
      <c r="I142" s="64">
        <f t="shared" si="36"/>
        <v>54969585</v>
      </c>
      <c r="J142" s="64">
        <f t="shared" si="36"/>
        <v>60956987</v>
      </c>
      <c r="K142" s="64">
        <f t="shared" si="36"/>
        <v>54199121</v>
      </c>
      <c r="L142" s="64">
        <f t="shared" si="36"/>
        <v>60969588</v>
      </c>
      <c r="M142" s="64">
        <f t="shared" si="36"/>
        <v>55748608</v>
      </c>
      <c r="N142" s="52">
        <f t="shared" si="29"/>
        <v>692692387</v>
      </c>
    </row>
    <row r="143" spans="1:14" ht="13.5">
      <c r="A143" s="27" t="s">
        <v>288</v>
      </c>
      <c r="B143" s="73">
        <f>+'PRESUPUESTO 2014'!D103</f>
        <v>2423767</v>
      </c>
      <c r="C143" s="73">
        <f>+'PRESUPUESTO 2014'!E103</f>
        <v>2816834</v>
      </c>
      <c r="D143" s="73">
        <f>+'PRESUPUESTO 2014'!F103</f>
        <v>3190770</v>
      </c>
      <c r="E143" s="73">
        <f>+'PRESUPUESTO 2014'!G103</f>
        <v>2051286</v>
      </c>
      <c r="F143" s="73">
        <f>+'PRESUPUESTO 2014'!H103</f>
        <v>1492780</v>
      </c>
      <c r="G143" s="73">
        <f>+'PRESUPUESTO 2014'!I103</f>
        <v>1157914</v>
      </c>
      <c r="H143" s="73">
        <f>+'PRESUPUESTO 2014'!J103</f>
        <v>1473844</v>
      </c>
      <c r="I143" s="73">
        <f>+'PRESUPUESTO 2014'!K103</f>
        <v>1903744</v>
      </c>
      <c r="J143" s="73">
        <f>+'PRESUPUESTO 2014'!L103</f>
        <v>1882124</v>
      </c>
      <c r="K143" s="73">
        <f>+'PRESUPUESTO 2014'!M103</f>
        <v>2295108</v>
      </c>
      <c r="L143" s="73">
        <f>+'PRESUPUESTO 2014'!N103</f>
        <v>2051468</v>
      </c>
      <c r="M143" s="73">
        <f>+'PRESUPUESTO 2014'!O103</f>
        <v>2260361</v>
      </c>
      <c r="N143" s="58">
        <f t="shared" si="29"/>
        <v>25000000</v>
      </c>
    </row>
    <row r="144" spans="1:14" ht="13.5">
      <c r="A144" s="19" t="s">
        <v>289</v>
      </c>
      <c r="B144" s="69">
        <f>+'PRESUPUESTO 2014'!D104</f>
        <v>15199999</v>
      </c>
      <c r="C144" s="69">
        <f>+'PRESUPUESTO 2014'!E104</f>
        <v>11334056</v>
      </c>
      <c r="D144" s="69">
        <f>+'PRESUPUESTO 2014'!F104</f>
        <v>10284563</v>
      </c>
      <c r="E144" s="69">
        <f>+'PRESUPUESTO 2014'!G104</f>
        <v>10808662</v>
      </c>
      <c r="F144" s="69">
        <f>+'PRESUPUESTO 2014'!H104</f>
        <v>9175066</v>
      </c>
      <c r="G144" s="69">
        <f>+'PRESUPUESTO 2014'!I104</f>
        <v>10539991</v>
      </c>
      <c r="H144" s="69">
        <f>+'PRESUPUESTO 2014'!J104</f>
        <v>11380567</v>
      </c>
      <c r="I144" s="69">
        <f>+'PRESUPUESTO 2014'!K104</f>
        <v>11187739</v>
      </c>
      <c r="J144" s="69">
        <f>+'PRESUPUESTO 2014'!L104</f>
        <v>11357725</v>
      </c>
      <c r="K144" s="69">
        <f>+'PRESUPUESTO 2014'!M104</f>
        <v>12708695</v>
      </c>
      <c r="L144" s="69">
        <f>+'PRESUPUESTO 2014'!N104</f>
        <v>12298938</v>
      </c>
      <c r="M144" s="69">
        <f>+'PRESUPUESTO 2014'!O104</f>
        <v>12723999</v>
      </c>
      <c r="N144" s="49">
        <f t="shared" si="29"/>
        <v>139000000</v>
      </c>
    </row>
    <row r="145" spans="1:15" s="5" customFormat="1" ht="15.75">
      <c r="A145" s="19" t="s">
        <v>290</v>
      </c>
      <c r="B145" s="69">
        <f>+'PRESUPUESTO 2014'!D111</f>
        <v>8974089</v>
      </c>
      <c r="C145" s="69">
        <f>+'PRESUPUESTO 2014'!E111</f>
        <v>4259576</v>
      </c>
      <c r="D145" s="69">
        <f>+'PRESUPUESTO 2014'!F111</f>
        <v>9998340</v>
      </c>
      <c r="E145" s="69">
        <f>+'PRESUPUESTO 2014'!G111</f>
        <v>4072229</v>
      </c>
      <c r="F145" s="69">
        <f>+'PRESUPUESTO 2014'!H111</f>
        <v>8902730</v>
      </c>
      <c r="G145" s="69">
        <f>+'PRESUPUESTO 2014'!I111</f>
        <v>3312317</v>
      </c>
      <c r="H145" s="69">
        <f>+'PRESUPUESTO 2014'!J111</f>
        <v>7403646</v>
      </c>
      <c r="I145" s="69">
        <f>+'PRESUPUESTO 2014'!K111</f>
        <v>3191359</v>
      </c>
      <c r="J145" s="69">
        <f>+'PRESUPUESTO 2014'!L111</f>
        <v>6879619</v>
      </c>
      <c r="K145" s="69">
        <f>+'PRESUPUESTO 2014'!M111</f>
        <v>3418900</v>
      </c>
      <c r="L145" s="69">
        <f>+'PRESUPUESTO 2014'!N111</f>
        <v>7291257</v>
      </c>
      <c r="M145" s="69">
        <f>+'PRESUPUESTO 2014'!O111</f>
        <v>2874186</v>
      </c>
      <c r="N145" s="49">
        <f t="shared" si="29"/>
        <v>70578248</v>
      </c>
      <c r="O145" s="3"/>
    </row>
    <row r="146" spans="1:15" s="5" customFormat="1" ht="15.75">
      <c r="A146" s="19" t="s">
        <v>291</v>
      </c>
      <c r="B146" s="69">
        <f>+'PRESUPUESTO 2014'!D112</f>
        <v>500837</v>
      </c>
      <c r="C146" s="69">
        <f>+'PRESUPUESTO 2014'!E112</f>
        <v>400090</v>
      </c>
      <c r="D146" s="69">
        <f>+'PRESUPUESTO 2014'!F112</f>
        <v>485751</v>
      </c>
      <c r="E146" s="69">
        <f>+'PRESUPUESTO 2014'!G112</f>
        <v>538015</v>
      </c>
      <c r="F146" s="69">
        <f>+'PRESUPUESTO 2014'!H112</f>
        <v>539842</v>
      </c>
      <c r="G146" s="69">
        <f>+'PRESUPUESTO 2014'!I112</f>
        <v>607113</v>
      </c>
      <c r="H146" s="69">
        <f>+'PRESUPUESTO 2014'!J112</f>
        <v>483476</v>
      </c>
      <c r="I146" s="69">
        <f>+'PRESUPUESTO 2014'!K112</f>
        <v>522954</v>
      </c>
      <c r="J146" s="69">
        <f>+'PRESUPUESTO 2014'!L112</f>
        <v>423363</v>
      </c>
      <c r="K146" s="69">
        <f>+'PRESUPUESTO 2014'!M112</f>
        <v>494382</v>
      </c>
      <c r="L146" s="69">
        <f>+'PRESUPUESTO 2014'!N112</f>
        <v>502170</v>
      </c>
      <c r="M146" s="69">
        <f>+'PRESUPUESTO 2014'!O112</f>
        <v>706469</v>
      </c>
      <c r="N146" s="49">
        <f t="shared" si="29"/>
        <v>6204462</v>
      </c>
      <c r="O146" s="3"/>
    </row>
    <row r="147" spans="1:14" ht="13.5">
      <c r="A147" s="19" t="s">
        <v>292</v>
      </c>
      <c r="B147" s="69">
        <f>+'PRESUPUESTO 2014'!D105</f>
        <v>4585937</v>
      </c>
      <c r="C147" s="69">
        <f>+'PRESUPUESTO 2014'!E105</f>
        <v>150427</v>
      </c>
      <c r="D147" s="69">
        <f>+'PRESUPUESTO 2014'!F105</f>
        <v>0</v>
      </c>
      <c r="E147" s="69">
        <f>+'PRESUPUESTO 2014'!G105</f>
        <v>0</v>
      </c>
      <c r="F147" s="69">
        <f>+'PRESUPUESTO 2014'!H105</f>
        <v>0</v>
      </c>
      <c r="G147" s="69">
        <f>+'PRESUPUESTO 2014'!I105</f>
        <v>0</v>
      </c>
      <c r="H147" s="69">
        <f>+'PRESUPUESTO 2014'!J105</f>
        <v>0</v>
      </c>
      <c r="I147" s="69">
        <f>+'PRESUPUESTO 2014'!K105</f>
        <v>0</v>
      </c>
      <c r="J147" s="69">
        <f>+'PRESUPUESTO 2014'!L105</f>
        <v>0</v>
      </c>
      <c r="K147" s="69">
        <f>+'PRESUPUESTO 2014'!M105</f>
        <v>0</v>
      </c>
      <c r="L147" s="69">
        <f>+'PRESUPUESTO 2014'!N105</f>
        <v>0</v>
      </c>
      <c r="M147" s="69">
        <f>+'PRESUPUESTO 2014'!O105</f>
        <v>0</v>
      </c>
      <c r="N147" s="49">
        <f t="shared" si="29"/>
        <v>4736364</v>
      </c>
    </row>
    <row r="148" spans="1:14" ht="13.5">
      <c r="A148" s="19" t="s">
        <v>293</v>
      </c>
      <c r="B148" s="69">
        <f>+'PRESUPUESTO 2014'!D115</f>
        <v>660881</v>
      </c>
      <c r="C148" s="69">
        <f>+'PRESUPUESTO 2014'!E115</f>
        <v>718916</v>
      </c>
      <c r="D148" s="69">
        <f>+'PRESUPUESTO 2014'!F115</f>
        <v>445582</v>
      </c>
      <c r="E148" s="69">
        <f>+'PRESUPUESTO 2014'!G115</f>
        <v>382052</v>
      </c>
      <c r="F148" s="69">
        <f>+'PRESUPUESTO 2014'!H115</f>
        <v>452713</v>
      </c>
      <c r="G148" s="69">
        <f>+'PRESUPUESTO 2014'!I115</f>
        <v>319783</v>
      </c>
      <c r="H148" s="69">
        <f>+'PRESUPUESTO 2014'!J115</f>
        <v>371154</v>
      </c>
      <c r="I148" s="69">
        <f>+'PRESUPUESTO 2014'!K115</f>
        <v>156731</v>
      </c>
      <c r="J148" s="69">
        <f>+'PRESUPUESTO 2014'!L115</f>
        <v>715874</v>
      </c>
      <c r="K148" s="69">
        <f>+'PRESUPUESTO 2014'!M115</f>
        <v>438849</v>
      </c>
      <c r="L148" s="69">
        <f>+'PRESUPUESTO 2014'!N115</f>
        <v>175087</v>
      </c>
      <c r="M148" s="69">
        <f>+'PRESUPUESTO 2014'!O115</f>
        <v>840262</v>
      </c>
      <c r="N148" s="49">
        <f t="shared" si="29"/>
        <v>5677884</v>
      </c>
    </row>
    <row r="149" spans="1:14" ht="27">
      <c r="A149" s="19" t="s">
        <v>613</v>
      </c>
      <c r="B149" s="69">
        <f>+'PRESUPUESTO 2014'!D108</f>
        <v>45283</v>
      </c>
      <c r="C149" s="69">
        <f>+'PRESUPUESTO 2014'!E108</f>
        <v>214305</v>
      </c>
      <c r="D149" s="69">
        <f>+'PRESUPUESTO 2014'!F108</f>
        <v>347380</v>
      </c>
      <c r="E149" s="69">
        <f>+'PRESUPUESTO 2014'!G108</f>
        <v>98274</v>
      </c>
      <c r="F149" s="69">
        <f>+'PRESUPUESTO 2014'!H108</f>
        <v>255425</v>
      </c>
      <c r="G149" s="69">
        <f>+'PRESUPUESTO 2014'!I108</f>
        <v>405667</v>
      </c>
      <c r="H149" s="69">
        <f>+'PRESUPUESTO 2014'!J108</f>
        <v>617012</v>
      </c>
      <c r="I149" s="69">
        <f>+'PRESUPUESTO 2014'!K108</f>
        <v>925889</v>
      </c>
      <c r="J149" s="69">
        <f>+'PRESUPUESTO 2014'!L108</f>
        <v>587201</v>
      </c>
      <c r="K149" s="69">
        <f>+'PRESUPUESTO 2014'!M108</f>
        <v>978362</v>
      </c>
      <c r="L149" s="69">
        <f>+'PRESUPUESTO 2014'!N108</f>
        <v>473601</v>
      </c>
      <c r="M149" s="69">
        <f>+'PRESUPUESTO 2014'!O108</f>
        <v>385354</v>
      </c>
      <c r="N149" s="49">
        <f aca="true" t="shared" si="37" ref="N149:N176">SUM(B149:M149)</f>
        <v>5333753</v>
      </c>
    </row>
    <row r="150" spans="1:14" ht="13.5">
      <c r="A150" s="19" t="s">
        <v>614</v>
      </c>
      <c r="B150" s="69">
        <f>+'PRESUPUESTO 2014'!D106</f>
        <v>134392</v>
      </c>
      <c r="C150" s="69">
        <f>+'PRESUPUESTO 2014'!E106</f>
        <v>53911</v>
      </c>
      <c r="D150" s="69">
        <f>+'PRESUPUESTO 2014'!F106</f>
        <v>19204</v>
      </c>
      <c r="E150" s="69">
        <f>+'PRESUPUESTO 2014'!G106</f>
        <v>25479</v>
      </c>
      <c r="F150" s="69">
        <f>+'PRESUPUESTO 2014'!H106</f>
        <v>36876</v>
      </c>
      <c r="G150" s="69">
        <f>+'PRESUPUESTO 2014'!I106</f>
        <v>103035</v>
      </c>
      <c r="H150" s="69">
        <f>+'PRESUPUESTO 2014'!J106</f>
        <v>267265</v>
      </c>
      <c r="I150" s="69">
        <f>+'PRESUPUESTO 2014'!K106</f>
        <v>35866</v>
      </c>
      <c r="J150" s="69">
        <f>+'PRESUPUESTO 2014'!L106</f>
        <v>63769</v>
      </c>
      <c r="K150" s="69">
        <f>+'PRESUPUESTO 2014'!M106</f>
        <v>33639</v>
      </c>
      <c r="L150" s="69">
        <f>+'PRESUPUESTO 2014'!N106</f>
        <v>66470</v>
      </c>
      <c r="M150" s="69">
        <f>+'PRESUPUESTO 2014'!O106</f>
        <v>69311</v>
      </c>
      <c r="N150" s="49">
        <f t="shared" si="37"/>
        <v>909217</v>
      </c>
    </row>
    <row r="151" spans="1:14" ht="13.5">
      <c r="A151" s="19" t="s">
        <v>615</v>
      </c>
      <c r="B151" s="69">
        <f>+'PRESUPUESTO 2014'!D107</f>
        <v>648142</v>
      </c>
      <c r="C151" s="69">
        <f>+'PRESUPUESTO 2014'!E107</f>
        <v>396117</v>
      </c>
      <c r="D151" s="69">
        <f>+'PRESUPUESTO 2014'!F107</f>
        <v>266262</v>
      </c>
      <c r="E151" s="69">
        <f>+'PRESUPUESTO 2014'!G107</f>
        <v>253741</v>
      </c>
      <c r="F151" s="69">
        <f>+'PRESUPUESTO 2014'!H107</f>
        <v>350144</v>
      </c>
      <c r="G151" s="69">
        <f>+'PRESUPUESTO 2014'!I107</f>
        <v>318906</v>
      </c>
      <c r="H151" s="69">
        <f>+'PRESUPUESTO 2014'!J107</f>
        <v>243442</v>
      </c>
      <c r="I151" s="69">
        <f>+'PRESUPUESTO 2014'!K107</f>
        <v>271609</v>
      </c>
      <c r="J151" s="69">
        <f>+'PRESUPUESTO 2014'!L107</f>
        <v>1126343</v>
      </c>
      <c r="K151" s="69">
        <f>+'PRESUPUESTO 2014'!M107</f>
        <v>100909</v>
      </c>
      <c r="L151" s="69">
        <f>+'PRESUPUESTO 2014'!N107</f>
        <v>125551</v>
      </c>
      <c r="M151" s="69">
        <f>+'PRESUPUESTO 2014'!O107</f>
        <v>532471</v>
      </c>
      <c r="N151" s="49">
        <f t="shared" si="37"/>
        <v>4633637</v>
      </c>
    </row>
    <row r="152" spans="1:14" ht="13.5">
      <c r="A152" s="19" t="s">
        <v>616</v>
      </c>
      <c r="B152" s="69">
        <f>+'PRESUPUESTO 2014'!D113</f>
        <v>2075955</v>
      </c>
      <c r="C152" s="69">
        <f>+'PRESUPUESTO 2014'!E113</f>
        <v>1299272</v>
      </c>
      <c r="D152" s="69">
        <f>+'PRESUPUESTO 2014'!F113</f>
        <v>1737873</v>
      </c>
      <c r="E152" s="69">
        <f>+'PRESUPUESTO 2014'!G113</f>
        <v>1279213</v>
      </c>
      <c r="F152" s="69">
        <f>+'PRESUPUESTO 2014'!H113</f>
        <v>1741069</v>
      </c>
      <c r="G152" s="69">
        <f>+'PRESUPUESTO 2014'!I113</f>
        <v>1422748</v>
      </c>
      <c r="H152" s="69">
        <f>+'PRESUPUESTO 2014'!J113</f>
        <v>1418858</v>
      </c>
      <c r="I152" s="69">
        <f>+'PRESUPUESTO 2014'!K113</f>
        <v>2391684</v>
      </c>
      <c r="J152" s="69">
        <f>+'PRESUPUESTO 2014'!L113</f>
        <v>2144472</v>
      </c>
      <c r="K152" s="69">
        <f>+'PRESUPUESTO 2014'!M113</f>
        <v>2358479</v>
      </c>
      <c r="L152" s="69">
        <f>+'PRESUPUESTO 2014'!N113</f>
        <v>1354913</v>
      </c>
      <c r="M152" s="69">
        <f>+'PRESUPUESTO 2014'!O113</f>
        <v>2486439</v>
      </c>
      <c r="N152" s="49">
        <f t="shared" si="37"/>
        <v>21710975</v>
      </c>
    </row>
    <row r="153" spans="1:14" ht="14.25" thickBot="1">
      <c r="A153" s="19" t="s">
        <v>617</v>
      </c>
      <c r="B153" s="69">
        <f>+'PRESUPUESTO 2014'!D116</f>
        <v>35144468</v>
      </c>
      <c r="C153" s="69">
        <f>+'PRESUPUESTO 2014'!E116</f>
        <v>33599430</v>
      </c>
      <c r="D153" s="69">
        <f>+'PRESUPUESTO 2014'!F116</f>
        <v>33132179</v>
      </c>
      <c r="E153" s="69">
        <f>+'PRESUPUESTO 2014'!G116</f>
        <v>33410053</v>
      </c>
      <c r="F153" s="69">
        <f>+'PRESUPUESTO 2014'!H116</f>
        <v>34033040</v>
      </c>
      <c r="G153" s="69">
        <f>+'PRESUPUESTO 2014'!I116</f>
        <v>35563423</v>
      </c>
      <c r="H153" s="69">
        <f>+'PRESUPUESTO 2014'!J116</f>
        <v>32995060</v>
      </c>
      <c r="I153" s="69">
        <f>+'PRESUPUESTO 2014'!K116</f>
        <v>34382010</v>
      </c>
      <c r="J153" s="69">
        <f>+'PRESUPUESTO 2014'!L116</f>
        <v>35776497</v>
      </c>
      <c r="K153" s="69">
        <f>+'PRESUPUESTO 2014'!M116</f>
        <v>31371798</v>
      </c>
      <c r="L153" s="69">
        <f>+'PRESUPUESTO 2014'!N116</f>
        <v>36630133</v>
      </c>
      <c r="M153" s="69">
        <f>+'PRESUPUESTO 2014'!O116</f>
        <v>32869756</v>
      </c>
      <c r="N153" s="49">
        <f t="shared" si="37"/>
        <v>408907847</v>
      </c>
    </row>
    <row r="154" spans="1:15" ht="30.75" thickBot="1">
      <c r="A154" s="34" t="s">
        <v>294</v>
      </c>
      <c r="B154" s="77">
        <f aca="true" t="shared" si="38" ref="B154:J154">+B155+B158+B159+B163+B164+B165</f>
        <v>191222990</v>
      </c>
      <c r="C154" s="78">
        <f t="shared" si="38"/>
        <v>97858231</v>
      </c>
      <c r="D154" s="78">
        <f t="shared" si="38"/>
        <v>144540602</v>
      </c>
      <c r="E154" s="78">
        <f t="shared" si="38"/>
        <v>94102167</v>
      </c>
      <c r="F154" s="78">
        <f t="shared" si="38"/>
        <v>93364759</v>
      </c>
      <c r="G154" s="78">
        <f t="shared" si="38"/>
        <v>252642895</v>
      </c>
      <c r="H154" s="78">
        <f t="shared" si="38"/>
        <v>91543597</v>
      </c>
      <c r="I154" s="78">
        <f t="shared" si="38"/>
        <v>180060459</v>
      </c>
      <c r="J154" s="78">
        <f t="shared" si="38"/>
        <v>111177625</v>
      </c>
      <c r="K154" s="78">
        <f>+K155+K158+K159+K163+K164+K165</f>
        <v>94529733</v>
      </c>
      <c r="L154" s="78">
        <f>+L155+L158+L159+L163+L164+L165</f>
        <v>187894492</v>
      </c>
      <c r="M154" s="78">
        <f>+M155+M158+M159+M163+M164+M165</f>
        <v>3670040771</v>
      </c>
      <c r="N154" s="39">
        <f t="shared" si="37"/>
        <v>5208978321</v>
      </c>
      <c r="O154" s="5"/>
    </row>
    <row r="155" spans="1:14" ht="12.75">
      <c r="A155" s="9" t="s">
        <v>295</v>
      </c>
      <c r="B155" s="74">
        <f aca="true" t="shared" si="39" ref="B155:J155">SUM(B156:B157)</f>
        <v>191222990</v>
      </c>
      <c r="C155" s="75">
        <f t="shared" si="39"/>
        <v>97858231</v>
      </c>
      <c r="D155" s="75">
        <f t="shared" si="39"/>
        <v>144540602</v>
      </c>
      <c r="E155" s="75">
        <f t="shared" si="39"/>
        <v>94102167</v>
      </c>
      <c r="F155" s="75">
        <f t="shared" si="39"/>
        <v>93364759</v>
      </c>
      <c r="G155" s="75">
        <f t="shared" si="39"/>
        <v>252642895</v>
      </c>
      <c r="H155" s="75">
        <f t="shared" si="39"/>
        <v>91543597</v>
      </c>
      <c r="I155" s="75">
        <f t="shared" si="39"/>
        <v>180060459</v>
      </c>
      <c r="J155" s="75">
        <f t="shared" si="39"/>
        <v>111177625</v>
      </c>
      <c r="K155" s="75">
        <f>SUM(K156:K157)</f>
        <v>94529733</v>
      </c>
      <c r="L155" s="75">
        <f>SUM(L156:L157)</f>
        <v>187894492</v>
      </c>
      <c r="M155" s="75">
        <f>SUM(M156:M157)</f>
        <v>1429565316</v>
      </c>
      <c r="N155" s="41">
        <f t="shared" si="37"/>
        <v>2968502866</v>
      </c>
    </row>
    <row r="156" spans="1:14" ht="13.5">
      <c r="A156" s="19" t="s">
        <v>296</v>
      </c>
      <c r="B156" s="69">
        <f>+'PRESUPUESTO 2014'!D261+'PRESUPUESTO 2014'!D262</f>
        <v>191222990</v>
      </c>
      <c r="C156" s="69">
        <f>+'PRESUPUESTO 2014'!E261+'PRESUPUESTO 2014'!E262</f>
        <v>97858231</v>
      </c>
      <c r="D156" s="69">
        <f>+'PRESUPUESTO 2014'!F261+'PRESUPUESTO 2014'!F262</f>
        <v>144540602</v>
      </c>
      <c r="E156" s="69">
        <f>+'PRESUPUESTO 2014'!G261+'PRESUPUESTO 2014'!G262</f>
        <v>94102167</v>
      </c>
      <c r="F156" s="69">
        <f>+'PRESUPUESTO 2014'!H261+'PRESUPUESTO 2014'!H262</f>
        <v>93364759</v>
      </c>
      <c r="G156" s="69">
        <f>+'PRESUPUESTO 2014'!I261+'PRESUPUESTO 2014'!I262</f>
        <v>252642895</v>
      </c>
      <c r="H156" s="69">
        <f>+'PRESUPUESTO 2014'!J261+'PRESUPUESTO 2014'!J262</f>
        <v>91543597</v>
      </c>
      <c r="I156" s="69">
        <f>+'PRESUPUESTO 2014'!K261+'PRESUPUESTO 2014'!K262</f>
        <v>180060459</v>
      </c>
      <c r="J156" s="69">
        <f>+'PRESUPUESTO 2014'!L261+'PRESUPUESTO 2014'!L262</f>
        <v>111177625</v>
      </c>
      <c r="K156" s="69">
        <f>+'PRESUPUESTO 2014'!M261+'PRESUPUESTO 2014'!M262</f>
        <v>94529733</v>
      </c>
      <c r="L156" s="69">
        <f>+'PRESUPUESTO 2014'!N261+'PRESUPUESTO 2014'!N262</f>
        <v>187894492</v>
      </c>
      <c r="M156" s="69">
        <f>+'PRESUPUESTO 2014'!O261+'PRESUPUESTO 2014'!O262</f>
        <v>129565316</v>
      </c>
      <c r="N156" s="49">
        <f t="shared" si="37"/>
        <v>1668502866</v>
      </c>
    </row>
    <row r="157" spans="1:14" ht="14.25" thickBot="1">
      <c r="A157" s="7" t="s">
        <v>297</v>
      </c>
      <c r="B157" s="76">
        <f>+'PRESUPUESTO 2014'!D139</f>
        <v>0</v>
      </c>
      <c r="C157" s="76">
        <f>+'PRESUPUESTO 2014'!E139</f>
        <v>0</v>
      </c>
      <c r="D157" s="76">
        <f>+'PRESUPUESTO 2014'!F139</f>
        <v>0</v>
      </c>
      <c r="E157" s="76">
        <f>+'PRESUPUESTO 2014'!G139</f>
        <v>0</v>
      </c>
      <c r="F157" s="76">
        <f>+'PRESUPUESTO 2014'!H139</f>
        <v>0</v>
      </c>
      <c r="G157" s="76">
        <f>+'PRESUPUESTO 2014'!I139</f>
        <v>0</v>
      </c>
      <c r="H157" s="76">
        <f>+'PRESUPUESTO 2014'!J139</f>
        <v>0</v>
      </c>
      <c r="I157" s="76">
        <f>+'PRESUPUESTO 2014'!K139</f>
        <v>0</v>
      </c>
      <c r="J157" s="76">
        <f>+'PRESUPUESTO 2014'!L139</f>
        <v>0</v>
      </c>
      <c r="K157" s="76">
        <f>+'PRESUPUESTO 2014'!M139</f>
        <v>0</v>
      </c>
      <c r="L157" s="76">
        <f>+'PRESUPUESTO 2014'!N139</f>
        <v>0</v>
      </c>
      <c r="M157" s="76">
        <f>+'PRESUPUESTO 2014'!O139</f>
        <v>1300000000</v>
      </c>
      <c r="N157" s="42">
        <f t="shared" si="37"/>
        <v>1300000000</v>
      </c>
    </row>
    <row r="158" spans="1:14" ht="13.5" thickBot="1">
      <c r="A158" s="21" t="s">
        <v>298</v>
      </c>
      <c r="B158" s="63">
        <v>0</v>
      </c>
      <c r="C158" s="63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52">
        <f t="shared" si="37"/>
        <v>0</v>
      </c>
    </row>
    <row r="159" spans="1:14" ht="12.75">
      <c r="A159" s="9" t="s">
        <v>299</v>
      </c>
      <c r="B159" s="74">
        <f aca="true" t="shared" si="40" ref="B159:J159">SUM(B160:B162)</f>
        <v>0</v>
      </c>
      <c r="C159" s="75">
        <f t="shared" si="40"/>
        <v>0</v>
      </c>
      <c r="D159" s="75">
        <f t="shared" si="40"/>
        <v>0</v>
      </c>
      <c r="E159" s="75">
        <f t="shared" si="40"/>
        <v>0</v>
      </c>
      <c r="F159" s="75">
        <f t="shared" si="40"/>
        <v>0</v>
      </c>
      <c r="G159" s="75">
        <f t="shared" si="40"/>
        <v>0</v>
      </c>
      <c r="H159" s="75">
        <f t="shared" si="40"/>
        <v>0</v>
      </c>
      <c r="I159" s="75">
        <f t="shared" si="40"/>
        <v>0</v>
      </c>
      <c r="J159" s="75">
        <f t="shared" si="40"/>
        <v>0</v>
      </c>
      <c r="K159" s="75">
        <f>SUM(K160:K162)</f>
        <v>0</v>
      </c>
      <c r="L159" s="75">
        <f>SUM(L160:L162)</f>
        <v>0</v>
      </c>
      <c r="M159" s="75">
        <f>SUM(M160:M162)</f>
        <v>2240475455</v>
      </c>
      <c r="N159" s="41">
        <f t="shared" si="37"/>
        <v>2240475455</v>
      </c>
    </row>
    <row r="160" spans="1:14" ht="13.5">
      <c r="A160" s="19" t="s">
        <v>300</v>
      </c>
      <c r="B160" s="69">
        <f>+'PRESUPUESTO 2014'!D277</f>
        <v>0</v>
      </c>
      <c r="C160" s="69">
        <f>+'PRESUPUESTO 2014'!E277</f>
        <v>0</v>
      </c>
      <c r="D160" s="69">
        <f>+'PRESUPUESTO 2014'!F277</f>
        <v>0</v>
      </c>
      <c r="E160" s="69">
        <f>+'PRESUPUESTO 2014'!G277</f>
        <v>0</v>
      </c>
      <c r="F160" s="69">
        <f>+'PRESUPUESTO 2014'!H277</f>
        <v>0</v>
      </c>
      <c r="G160" s="69">
        <f>+'PRESUPUESTO 2014'!I277</f>
        <v>0</v>
      </c>
      <c r="H160" s="69">
        <f>+'PRESUPUESTO 2014'!J277</f>
        <v>0</v>
      </c>
      <c r="I160" s="69">
        <f>+'PRESUPUESTO 2014'!K277</f>
        <v>0</v>
      </c>
      <c r="J160" s="69">
        <f>+'PRESUPUESTO 2014'!L277</f>
        <v>0</v>
      </c>
      <c r="K160" s="69">
        <f>+'PRESUPUESTO 2014'!M277</f>
        <v>0</v>
      </c>
      <c r="L160" s="69">
        <f>+'PRESUPUESTO 2014'!N277</f>
        <v>0</v>
      </c>
      <c r="M160" s="69">
        <f>+'PRESUPUESTO 2014'!O277</f>
        <v>2240475455</v>
      </c>
      <c r="N160" s="49">
        <f t="shared" si="37"/>
        <v>2240475455</v>
      </c>
    </row>
    <row r="161" spans="1:14" ht="13.5">
      <c r="A161" s="19" t="s">
        <v>301</v>
      </c>
      <c r="B161" s="69">
        <v>0</v>
      </c>
      <c r="C161" s="69">
        <v>0</v>
      </c>
      <c r="D161" s="69">
        <v>0</v>
      </c>
      <c r="E161" s="69">
        <v>0</v>
      </c>
      <c r="F161" s="69">
        <v>0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49">
        <f t="shared" si="37"/>
        <v>0</v>
      </c>
    </row>
    <row r="162" spans="1:14" ht="14.25" thickBot="1">
      <c r="A162" s="7" t="s">
        <v>302</v>
      </c>
      <c r="B162" s="76">
        <v>0</v>
      </c>
      <c r="C162" s="76">
        <v>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42">
        <f t="shared" si="37"/>
        <v>0</v>
      </c>
    </row>
    <row r="163" spans="1:14" ht="13.5" thickBot="1">
      <c r="A163" s="21" t="s">
        <v>303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52">
        <f t="shared" si="37"/>
        <v>0</v>
      </c>
    </row>
    <row r="164" spans="1:14" ht="13.5" thickBot="1">
      <c r="A164" s="21" t="s">
        <v>304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52">
        <f t="shared" si="37"/>
        <v>0</v>
      </c>
    </row>
    <row r="165" spans="1:14" ht="12.75">
      <c r="A165" s="9" t="s">
        <v>305</v>
      </c>
      <c r="B165" s="74">
        <f aca="true" t="shared" si="41" ref="B165:J165">SUM(B166:B169)</f>
        <v>0</v>
      </c>
      <c r="C165" s="75">
        <f t="shared" si="41"/>
        <v>0</v>
      </c>
      <c r="D165" s="75">
        <f t="shared" si="41"/>
        <v>0</v>
      </c>
      <c r="E165" s="75">
        <f t="shared" si="41"/>
        <v>0</v>
      </c>
      <c r="F165" s="75">
        <f t="shared" si="41"/>
        <v>0</v>
      </c>
      <c r="G165" s="75">
        <f t="shared" si="41"/>
        <v>0</v>
      </c>
      <c r="H165" s="75">
        <f t="shared" si="41"/>
        <v>0</v>
      </c>
      <c r="I165" s="75">
        <f t="shared" si="41"/>
        <v>0</v>
      </c>
      <c r="J165" s="75">
        <f t="shared" si="41"/>
        <v>0</v>
      </c>
      <c r="K165" s="75">
        <f>SUM(K166:K169)</f>
        <v>0</v>
      </c>
      <c r="L165" s="75">
        <f>SUM(L166:L169)</f>
        <v>0</v>
      </c>
      <c r="M165" s="75">
        <f>SUM(M166:M169)</f>
        <v>0</v>
      </c>
      <c r="N165" s="41">
        <f t="shared" si="37"/>
        <v>0</v>
      </c>
    </row>
    <row r="166" spans="1:14" ht="13.5">
      <c r="A166" s="19" t="s">
        <v>306</v>
      </c>
      <c r="B166" s="69">
        <v>0</v>
      </c>
      <c r="C166" s="69">
        <v>0</v>
      </c>
      <c r="D166" s="69">
        <v>0</v>
      </c>
      <c r="E166" s="69">
        <v>0</v>
      </c>
      <c r="F166" s="69">
        <v>0</v>
      </c>
      <c r="G166" s="69">
        <v>0</v>
      </c>
      <c r="H166" s="69">
        <v>0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  <c r="N166" s="49">
        <f t="shared" si="37"/>
        <v>0</v>
      </c>
    </row>
    <row r="167" spans="1:14" ht="13.5">
      <c r="A167" s="19" t="s">
        <v>307</v>
      </c>
      <c r="B167" s="69">
        <v>0</v>
      </c>
      <c r="C167" s="69">
        <v>0</v>
      </c>
      <c r="D167" s="69">
        <v>0</v>
      </c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49">
        <f t="shared" si="37"/>
        <v>0</v>
      </c>
    </row>
    <row r="168" spans="1:14" ht="27">
      <c r="A168" s="19" t="s">
        <v>308</v>
      </c>
      <c r="B168" s="69">
        <v>0</v>
      </c>
      <c r="C168" s="69">
        <v>0</v>
      </c>
      <c r="D168" s="69">
        <v>0</v>
      </c>
      <c r="E168" s="69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49">
        <f t="shared" si="37"/>
        <v>0</v>
      </c>
    </row>
    <row r="169" spans="1:14" ht="14.25" thickBot="1">
      <c r="A169" s="7" t="s">
        <v>309</v>
      </c>
      <c r="B169" s="76">
        <v>0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v>0</v>
      </c>
      <c r="L169" s="76">
        <v>0</v>
      </c>
      <c r="M169" s="76">
        <v>0</v>
      </c>
      <c r="N169" s="42">
        <f t="shared" si="37"/>
        <v>0</v>
      </c>
    </row>
    <row r="170" spans="1:15" ht="15.75" thickBot="1">
      <c r="A170" s="34" t="s">
        <v>618</v>
      </c>
      <c r="B170" s="77">
        <f aca="true" t="shared" si="42" ref="B170:J170">+B171+B173</f>
        <v>0</v>
      </c>
      <c r="C170" s="78">
        <f t="shared" si="42"/>
        <v>0</v>
      </c>
      <c r="D170" s="78">
        <f t="shared" si="42"/>
        <v>0</v>
      </c>
      <c r="E170" s="78">
        <f t="shared" si="42"/>
        <v>0</v>
      </c>
      <c r="F170" s="78">
        <f t="shared" si="42"/>
        <v>0</v>
      </c>
      <c r="G170" s="78">
        <f t="shared" si="42"/>
        <v>0</v>
      </c>
      <c r="H170" s="78">
        <f t="shared" si="42"/>
        <v>0</v>
      </c>
      <c r="I170" s="78">
        <f t="shared" si="42"/>
        <v>0</v>
      </c>
      <c r="J170" s="78">
        <f t="shared" si="42"/>
        <v>0</v>
      </c>
      <c r="K170" s="78">
        <f>+K171+K173</f>
        <v>0</v>
      </c>
      <c r="L170" s="78">
        <f>+L171+L173</f>
        <v>0</v>
      </c>
      <c r="M170" s="78">
        <f>+M171+M173</f>
        <v>0</v>
      </c>
      <c r="N170" s="39">
        <f t="shared" si="37"/>
        <v>0</v>
      </c>
      <c r="O170" s="5"/>
    </row>
    <row r="171" spans="1:14" ht="12.75">
      <c r="A171" s="9" t="s">
        <v>619</v>
      </c>
      <c r="B171" s="74">
        <f aca="true" t="shared" si="43" ref="B171:M171">+B172</f>
        <v>0</v>
      </c>
      <c r="C171" s="75">
        <f t="shared" si="43"/>
        <v>0</v>
      </c>
      <c r="D171" s="75">
        <f t="shared" si="43"/>
        <v>0</v>
      </c>
      <c r="E171" s="75">
        <f t="shared" si="43"/>
        <v>0</v>
      </c>
      <c r="F171" s="75">
        <f t="shared" si="43"/>
        <v>0</v>
      </c>
      <c r="G171" s="75">
        <f t="shared" si="43"/>
        <v>0</v>
      </c>
      <c r="H171" s="75">
        <f t="shared" si="43"/>
        <v>0</v>
      </c>
      <c r="I171" s="75">
        <f t="shared" si="43"/>
        <v>0</v>
      </c>
      <c r="J171" s="75">
        <f t="shared" si="43"/>
        <v>0</v>
      </c>
      <c r="K171" s="75">
        <f t="shared" si="43"/>
        <v>0</v>
      </c>
      <c r="L171" s="75">
        <f t="shared" si="43"/>
        <v>0</v>
      </c>
      <c r="M171" s="75">
        <f t="shared" si="43"/>
        <v>0</v>
      </c>
      <c r="N171" s="41">
        <f t="shared" si="37"/>
        <v>0</v>
      </c>
    </row>
    <row r="172" spans="1:14" ht="14.25" thickBot="1">
      <c r="A172" s="19" t="s">
        <v>620</v>
      </c>
      <c r="B172" s="69">
        <v>0</v>
      </c>
      <c r="C172" s="69">
        <v>0</v>
      </c>
      <c r="D172" s="69">
        <v>0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49">
        <f t="shared" si="37"/>
        <v>0</v>
      </c>
    </row>
    <row r="173" spans="1:14" ht="12.75">
      <c r="A173" s="9" t="s">
        <v>621</v>
      </c>
      <c r="B173" s="74">
        <f aca="true" t="shared" si="44" ref="B173:M173">+B174</f>
        <v>0</v>
      </c>
      <c r="C173" s="75">
        <f t="shared" si="44"/>
        <v>0</v>
      </c>
      <c r="D173" s="75">
        <f t="shared" si="44"/>
        <v>0</v>
      </c>
      <c r="E173" s="75">
        <f t="shared" si="44"/>
        <v>0</v>
      </c>
      <c r="F173" s="75">
        <f t="shared" si="44"/>
        <v>0</v>
      </c>
      <c r="G173" s="75">
        <f t="shared" si="44"/>
        <v>0</v>
      </c>
      <c r="H173" s="75">
        <f t="shared" si="44"/>
        <v>0</v>
      </c>
      <c r="I173" s="75">
        <f t="shared" si="44"/>
        <v>0</v>
      </c>
      <c r="J173" s="75">
        <f t="shared" si="44"/>
        <v>0</v>
      </c>
      <c r="K173" s="75">
        <f t="shared" si="44"/>
        <v>0</v>
      </c>
      <c r="L173" s="75">
        <f t="shared" si="44"/>
        <v>0</v>
      </c>
      <c r="M173" s="75">
        <f t="shared" si="44"/>
        <v>0</v>
      </c>
      <c r="N173" s="41">
        <f t="shared" si="37"/>
        <v>0</v>
      </c>
    </row>
    <row r="174" spans="1:14" ht="14.25" thickBot="1">
      <c r="A174" s="19" t="s">
        <v>622</v>
      </c>
      <c r="B174" s="69">
        <v>0</v>
      </c>
      <c r="C174" s="69">
        <v>0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49">
        <f t="shared" si="37"/>
        <v>0</v>
      </c>
    </row>
    <row r="175" spans="1:15" ht="18" thickBot="1">
      <c r="A175" s="29" t="s">
        <v>310</v>
      </c>
      <c r="B175" s="83">
        <f aca="true" t="shared" si="45" ref="B175:M175">+B126+B154+B170</f>
        <v>2730199138</v>
      </c>
      <c r="C175" s="84">
        <f t="shared" si="45"/>
        <v>2654025169</v>
      </c>
      <c r="D175" s="84">
        <f t="shared" si="45"/>
        <v>2305818999</v>
      </c>
      <c r="E175" s="84">
        <f t="shared" si="45"/>
        <v>2330936445</v>
      </c>
      <c r="F175" s="84">
        <f t="shared" si="45"/>
        <v>2212771835</v>
      </c>
      <c r="G175" s="84">
        <f t="shared" si="45"/>
        <v>2225932791</v>
      </c>
      <c r="H175" s="84">
        <f t="shared" si="45"/>
        <v>2796895225</v>
      </c>
      <c r="I175" s="84">
        <f t="shared" si="45"/>
        <v>1600518660</v>
      </c>
      <c r="J175" s="84">
        <f t="shared" si="45"/>
        <v>2150806387</v>
      </c>
      <c r="K175" s="84">
        <f t="shared" si="45"/>
        <v>2496708721</v>
      </c>
      <c r="L175" s="84">
        <f t="shared" si="45"/>
        <v>2452553256</v>
      </c>
      <c r="M175" s="84">
        <f t="shared" si="45"/>
        <v>5596912347</v>
      </c>
      <c r="N175" s="57">
        <f t="shared" si="37"/>
        <v>31554078973</v>
      </c>
      <c r="O175" s="5"/>
    </row>
    <row r="176" spans="1:15" ht="18" thickBot="1">
      <c r="A176" s="30" t="s">
        <v>311</v>
      </c>
      <c r="B176" s="83">
        <f aca="true" t="shared" si="46" ref="B176:M176">+B125+B175</f>
        <v>3066387567</v>
      </c>
      <c r="C176" s="84">
        <f t="shared" si="46"/>
        <v>2861991654</v>
      </c>
      <c r="D176" s="84">
        <f t="shared" si="46"/>
        <v>2499161398</v>
      </c>
      <c r="E176" s="84">
        <f t="shared" si="46"/>
        <v>2451646498</v>
      </c>
      <c r="F176" s="84">
        <f t="shared" si="46"/>
        <v>2516667569</v>
      </c>
      <c r="G176" s="84">
        <f t="shared" si="46"/>
        <v>2201868669</v>
      </c>
      <c r="H176" s="84">
        <f t="shared" si="46"/>
        <v>2899783162</v>
      </c>
      <c r="I176" s="84">
        <f t="shared" si="46"/>
        <v>1730009336</v>
      </c>
      <c r="J176" s="84">
        <f t="shared" si="46"/>
        <v>2317008947</v>
      </c>
      <c r="K176" s="84">
        <f t="shared" si="46"/>
        <v>2607898921</v>
      </c>
      <c r="L176" s="84">
        <f t="shared" si="46"/>
        <v>2635322956</v>
      </c>
      <c r="M176" s="84">
        <f t="shared" si="46"/>
        <v>6251293201</v>
      </c>
      <c r="N176" s="39">
        <f t="shared" si="37"/>
        <v>34039039878</v>
      </c>
      <c r="O176" s="5"/>
    </row>
    <row r="177" spans="1:14" ht="13.5">
      <c r="A177" s="31"/>
      <c r="B177" s="60">
        <f>+B176-'PRESUPUESTO 2014'!D3</f>
        <v>0</v>
      </c>
      <c r="C177" s="60">
        <f>+C176-'PRESUPUESTO 2014'!E3</f>
        <v>0</v>
      </c>
      <c r="D177" s="60">
        <f>+D176-'PRESUPUESTO 2014'!F3</f>
        <v>0</v>
      </c>
      <c r="E177" s="60">
        <f>+E176-'PRESUPUESTO 2014'!G3</f>
        <v>0</v>
      </c>
      <c r="F177" s="60">
        <f>+F176-'PRESUPUESTO 2014'!H3</f>
        <v>0</v>
      </c>
      <c r="G177" s="60">
        <f>+G176-'PRESUPUESTO 2014'!I3</f>
        <v>0</v>
      </c>
      <c r="H177" s="60">
        <f>+H176-'PRESUPUESTO 2014'!J3</f>
        <v>0</v>
      </c>
      <c r="I177" s="60">
        <f>+I176-'PRESUPUESTO 2014'!K3</f>
        <v>0</v>
      </c>
      <c r="J177" s="60">
        <f>+J176-'PRESUPUESTO 2014'!L3</f>
        <v>0</v>
      </c>
      <c r="K177" s="60">
        <f>+K176-'PRESUPUESTO 2014'!M3</f>
        <v>0</v>
      </c>
      <c r="L177" s="60">
        <f>+L176-'PRESUPUESTO 2014'!N3</f>
        <v>0</v>
      </c>
      <c r="M177" s="60">
        <f>+M176-'PRESUPUESTO 2014'!O3</f>
        <v>1</v>
      </c>
      <c r="N177" s="60">
        <f>+N176-'PRESUPUESTO 2014'!P3</f>
        <v>1</v>
      </c>
    </row>
    <row r="179" spans="1:13" ht="13.5">
      <c r="A179" s="32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</sheetData>
  <sheetProtection/>
  <mergeCells count="2">
    <mergeCell ref="A2:N2"/>
    <mergeCell ref="A3:N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Paredes Blanco</dc:creator>
  <cp:keywords/>
  <dc:description/>
  <cp:lastModifiedBy>Carlos Moreno Cruz</cp:lastModifiedBy>
  <cp:lastPrinted>2014-02-14T17:20:45Z</cp:lastPrinted>
  <dcterms:created xsi:type="dcterms:W3CDTF">2013-01-28T15:00:40Z</dcterms:created>
  <dcterms:modified xsi:type="dcterms:W3CDTF">2014-03-06T19:09:04Z</dcterms:modified>
  <cp:category/>
  <cp:version/>
  <cp:contentType/>
  <cp:contentStatus/>
</cp:coreProperties>
</file>